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6040" yWindow="984" windowWidth="23256" windowHeight="13176" tabRatio="500"/>
  </bookViews>
  <sheets>
    <sheet name="Sheet1" sheetId="1" r:id="rId1"/>
  </sheets>
  <calcPr calcId="145621" concurrentCalc="0"/>
</workbook>
</file>

<file path=xl/calcChain.xml><?xml version="1.0" encoding="utf-8"?>
<calcChain xmlns="http://schemas.openxmlformats.org/spreadsheetml/2006/main">
  <c r="J154" i="1" l="1"/>
  <c r="W154" i="1"/>
  <c r="J153" i="1"/>
  <c r="Y153" i="1"/>
  <c r="W153" i="1"/>
  <c r="J152" i="1"/>
  <c r="Y152" i="1"/>
  <c r="W152" i="1"/>
  <c r="J151" i="1"/>
  <c r="W151" i="1"/>
  <c r="J150" i="1"/>
  <c r="W150" i="1"/>
  <c r="J149" i="1"/>
  <c r="W149" i="1"/>
  <c r="J148" i="1"/>
  <c r="W148" i="1"/>
  <c r="J147" i="1"/>
  <c r="W147" i="1"/>
  <c r="J146" i="1"/>
  <c r="W146" i="1"/>
  <c r="J145" i="1"/>
  <c r="W145" i="1"/>
  <c r="J144" i="1"/>
  <c r="W144" i="1"/>
  <c r="J143" i="1"/>
  <c r="W143" i="1"/>
  <c r="J142" i="1"/>
  <c r="W142" i="1"/>
  <c r="J141" i="1"/>
  <c r="Y141" i="1"/>
  <c r="W141" i="1"/>
  <c r="J140" i="1"/>
  <c r="W140" i="1"/>
  <c r="J139" i="1"/>
  <c r="W139" i="1"/>
  <c r="J138" i="1"/>
  <c r="W138" i="1"/>
  <c r="J137" i="1"/>
  <c r="AA137" i="1"/>
  <c r="W137" i="1"/>
  <c r="J136" i="1"/>
  <c r="AA136" i="1"/>
  <c r="Y136" i="1"/>
  <c r="W136" i="1"/>
  <c r="J135" i="1"/>
  <c r="AA135" i="1"/>
  <c r="Y135" i="1"/>
  <c r="W135" i="1"/>
  <c r="J134" i="1"/>
  <c r="AA134" i="1"/>
  <c r="W134" i="1"/>
  <c r="J133" i="1"/>
  <c r="AA133" i="1"/>
  <c r="W133" i="1"/>
  <c r="J132" i="1"/>
  <c r="AA132" i="1"/>
  <c r="W132" i="1"/>
  <c r="J131" i="1"/>
  <c r="AA131" i="1"/>
  <c r="X131" i="1"/>
  <c r="W131" i="1"/>
  <c r="J130" i="1"/>
  <c r="AA130" i="1"/>
  <c r="W130" i="1"/>
  <c r="J129" i="1"/>
  <c r="AA129" i="1"/>
  <c r="W129" i="1"/>
  <c r="J128" i="1"/>
  <c r="AA128" i="1"/>
  <c r="Y128" i="1"/>
  <c r="X128" i="1"/>
  <c r="W128" i="1"/>
  <c r="J127" i="1"/>
  <c r="AA127" i="1"/>
  <c r="X127" i="1"/>
  <c r="W127" i="1"/>
  <c r="J126" i="1"/>
  <c r="AA126" i="1"/>
  <c r="Y126" i="1"/>
  <c r="X126" i="1"/>
  <c r="W126" i="1"/>
  <c r="J125" i="1"/>
  <c r="AA125" i="1"/>
  <c r="W125" i="1"/>
  <c r="J124" i="1"/>
  <c r="AA124" i="1"/>
  <c r="W124" i="1"/>
  <c r="J123" i="1"/>
  <c r="AA123" i="1"/>
  <c r="Y123" i="1"/>
  <c r="W123" i="1"/>
  <c r="J122" i="1"/>
  <c r="AA122" i="1"/>
  <c r="J121" i="1"/>
  <c r="J120" i="1"/>
  <c r="AA120" i="1"/>
  <c r="Z120" i="1"/>
  <c r="Y120" i="1"/>
  <c r="X120" i="1"/>
  <c r="W120" i="1"/>
  <c r="J119" i="1"/>
  <c r="AA119" i="1"/>
  <c r="Z119" i="1"/>
  <c r="Y119" i="1"/>
  <c r="X119" i="1"/>
  <c r="W119" i="1"/>
  <c r="J118" i="1"/>
  <c r="X118" i="1"/>
  <c r="J117" i="1"/>
  <c r="X117" i="1"/>
  <c r="J116" i="1"/>
  <c r="AA116" i="1"/>
  <c r="Z116" i="1"/>
  <c r="Y116" i="1"/>
  <c r="X116" i="1"/>
  <c r="W116" i="1"/>
  <c r="J115" i="1"/>
  <c r="AA115" i="1"/>
  <c r="Z115" i="1"/>
  <c r="Y115" i="1"/>
  <c r="X115" i="1"/>
  <c r="W115" i="1"/>
  <c r="J114" i="1"/>
  <c r="AA114" i="1"/>
  <c r="Z114" i="1"/>
  <c r="Y114" i="1"/>
  <c r="X114" i="1"/>
  <c r="W114" i="1"/>
  <c r="J113" i="1"/>
  <c r="AA113" i="1"/>
  <c r="Z113" i="1"/>
  <c r="Y113" i="1"/>
  <c r="X113" i="1"/>
  <c r="W113" i="1"/>
  <c r="J112" i="1"/>
  <c r="AA112" i="1"/>
  <c r="Z112" i="1"/>
  <c r="Y112" i="1"/>
  <c r="X112" i="1"/>
  <c r="W112" i="1"/>
  <c r="J111" i="1"/>
  <c r="AA111" i="1"/>
  <c r="Z111" i="1"/>
  <c r="Y111" i="1"/>
  <c r="X111" i="1"/>
  <c r="W111" i="1"/>
  <c r="J110" i="1"/>
  <c r="Y110" i="1"/>
  <c r="X110" i="1"/>
  <c r="W110" i="1"/>
  <c r="J109" i="1"/>
  <c r="Y109" i="1"/>
  <c r="X109" i="1"/>
  <c r="W109" i="1"/>
  <c r="J108" i="1"/>
  <c r="X108" i="1"/>
  <c r="W108" i="1"/>
  <c r="J107" i="1"/>
  <c r="Y107" i="1"/>
  <c r="W107" i="1"/>
  <c r="J106" i="1"/>
  <c r="Y106" i="1"/>
  <c r="W106" i="1"/>
  <c r="J105" i="1"/>
  <c r="Y105" i="1"/>
  <c r="W105" i="1"/>
  <c r="J104" i="1"/>
  <c r="Y104" i="1"/>
  <c r="W104" i="1"/>
  <c r="J103" i="1"/>
  <c r="W103" i="1"/>
  <c r="J102" i="1"/>
  <c r="Y102" i="1"/>
  <c r="W102" i="1"/>
  <c r="J101" i="1"/>
  <c r="Y101" i="1"/>
  <c r="W101" i="1"/>
  <c r="J100" i="1"/>
  <c r="W100" i="1"/>
  <c r="J99" i="1"/>
  <c r="AA99" i="1"/>
  <c r="Z99" i="1"/>
  <c r="Y99" i="1"/>
  <c r="X99" i="1"/>
  <c r="W99" i="1"/>
  <c r="J98" i="1"/>
  <c r="AA98" i="1"/>
  <c r="Z98" i="1"/>
  <c r="Y98" i="1"/>
  <c r="X98" i="1"/>
  <c r="W98" i="1"/>
  <c r="J97" i="1"/>
  <c r="AA97" i="1"/>
  <c r="Z97" i="1"/>
  <c r="Y97" i="1"/>
  <c r="X97" i="1"/>
  <c r="W97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AA35" i="1"/>
  <c r="Z35" i="1"/>
  <c r="Y35" i="1"/>
  <c r="X35" i="1"/>
  <c r="W35" i="1"/>
  <c r="J34" i="1"/>
  <c r="J33" i="1"/>
  <c r="J32" i="1"/>
  <c r="J31" i="1"/>
  <c r="AA31" i="1"/>
  <c r="Z31" i="1"/>
  <c r="Y31" i="1"/>
  <c r="X31" i="1"/>
  <c r="W31" i="1"/>
  <c r="J30" i="1"/>
  <c r="J29" i="1"/>
  <c r="J28" i="1"/>
  <c r="J27" i="1"/>
  <c r="J26" i="1"/>
  <c r="J25" i="1"/>
  <c r="J24" i="1"/>
  <c r="AA24" i="1"/>
  <c r="Z24" i="1"/>
  <c r="Y24" i="1"/>
  <c r="X24" i="1"/>
  <c r="W24" i="1"/>
  <c r="J23" i="1"/>
  <c r="J22" i="1"/>
  <c r="J21" i="1"/>
  <c r="AA21" i="1"/>
  <c r="Z21" i="1"/>
  <c r="Y21" i="1"/>
  <c r="X21" i="1"/>
  <c r="W21" i="1"/>
  <c r="J20" i="1"/>
  <c r="J19" i="1"/>
  <c r="J18" i="1"/>
  <c r="J17" i="1"/>
  <c r="J16" i="1"/>
  <c r="J15" i="1"/>
  <c r="J14" i="1"/>
  <c r="J13" i="1"/>
  <c r="AA13" i="1"/>
  <c r="Z13" i="1"/>
  <c r="Y13" i="1"/>
  <c r="X13" i="1"/>
  <c r="W13" i="1"/>
  <c r="J12" i="1"/>
  <c r="J11" i="1"/>
  <c r="J10" i="1"/>
  <c r="J9" i="1"/>
  <c r="J8" i="1"/>
  <c r="J7" i="1"/>
  <c r="J3" i="1"/>
  <c r="J2" i="1"/>
  <c r="AA2" i="1"/>
  <c r="Z2" i="1"/>
  <c r="Y2" i="1"/>
  <c r="X2" i="1"/>
  <c r="W2" i="1"/>
</calcChain>
</file>

<file path=xl/sharedStrings.xml><?xml version="1.0" encoding="utf-8"?>
<sst xmlns="http://schemas.openxmlformats.org/spreadsheetml/2006/main" count="496" uniqueCount="68">
  <si>
    <t>1130</t>
  </si>
  <si>
    <t>0930</t>
  </si>
  <si>
    <t>0900</t>
  </si>
  <si>
    <t>n/a</t>
  </si>
  <si>
    <t>RiverRight revolution counter malfunction</t>
  </si>
  <si>
    <t>0830</t>
  </si>
  <si>
    <t>0745</t>
  </si>
  <si>
    <t>0730</t>
  </si>
  <si>
    <t>0945</t>
  </si>
  <si>
    <t>1015</t>
  </si>
  <si>
    <t>1145</t>
  </si>
  <si>
    <t>0800</t>
  </si>
  <si>
    <t>10:30</t>
  </si>
  <si>
    <t>1030</t>
  </si>
  <si>
    <t>1000</t>
  </si>
  <si>
    <t>0815</t>
  </si>
  <si>
    <t>0845</t>
  </si>
  <si>
    <t>0915</t>
  </si>
  <si>
    <t>0700</t>
  </si>
  <si>
    <t>Cones modified to 50% catch.  CPUE formulas based on estimated catch</t>
  </si>
  <si>
    <t>0330</t>
  </si>
  <si>
    <t>Both traps operating at full cone</t>
  </si>
  <si>
    <t>Both traps operating at full cone.</t>
  </si>
  <si>
    <t>1515</t>
  </si>
  <si>
    <t>1530</t>
  </si>
  <si>
    <t>1500</t>
  </si>
  <si>
    <t>1400</t>
  </si>
  <si>
    <t>1600</t>
  </si>
  <si>
    <t>1545</t>
  </si>
  <si>
    <t>o</t>
  </si>
  <si>
    <t>1550</t>
  </si>
  <si>
    <t>1430</t>
  </si>
  <si>
    <t>Start Date</t>
  </si>
  <si>
    <t>Start Time</t>
  </si>
  <si>
    <t>Stop Date</t>
  </si>
  <si>
    <t>Stop Time</t>
  </si>
  <si>
    <t>Cone RPM RiverLeft</t>
  </si>
  <si>
    <t>Houes in Sampling Period</t>
  </si>
  <si>
    <t>Cone RPM RiveRight</t>
  </si>
  <si>
    <t>Total Cone Rev. RiverLeft</t>
  </si>
  <si>
    <t>Total Come Rev. RiverRight</t>
  </si>
  <si>
    <t>Total Hours Fished</t>
  </si>
  <si>
    <t>River Flow (cfs) @ COL</t>
  </si>
  <si>
    <t>Water T (F)</t>
  </si>
  <si>
    <t>Turbidity (NTU)</t>
  </si>
  <si>
    <t>Unmarked Chinook Catch Min FL (mm)</t>
  </si>
  <si>
    <t>Unmarked Chinook Catch Max FL (mm)</t>
  </si>
  <si>
    <t>Unmarked Chinook Catch Fall Run</t>
  </si>
  <si>
    <t xml:space="preserve">Unmarked Chinook Catch Spring Run </t>
  </si>
  <si>
    <t>Unmarked Chinook Catch Winter Run</t>
  </si>
  <si>
    <t>Unmarked Chinook Catch Late fall Run</t>
  </si>
  <si>
    <t xml:space="preserve">Marked Chinook Catch </t>
  </si>
  <si>
    <t>Unmarked Steelhead Catch</t>
  </si>
  <si>
    <t>Marked Steelhead Catch</t>
  </si>
  <si>
    <t>Fall-run Chinook CPUE</t>
  </si>
  <si>
    <t>Spring-run Chinook CPUE</t>
  </si>
  <si>
    <t>Winter-run Chinook CPUE</t>
  </si>
  <si>
    <t>Late fall-run Chinook CPUE</t>
  </si>
  <si>
    <t>Steelhead CPUE</t>
  </si>
  <si>
    <t>Comments</t>
  </si>
  <si>
    <t>1645</t>
  </si>
  <si>
    <t>1445</t>
  </si>
  <si>
    <t>1345</t>
  </si>
  <si>
    <t>Both cones fishing at 100%.</t>
  </si>
  <si>
    <t>1045</t>
  </si>
  <si>
    <t>1630</t>
  </si>
  <si>
    <t>`0</t>
  </si>
  <si>
    <t>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</si>
</sst>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;@"/>
    <numFmt numFmtId="165" formatCode="0.0"/>
    <numFmt numFmtId="166" formatCode="0.0000000"/>
    <numFmt numFmtId="167" formatCode="0.00000000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2" fillId="0" borderId="0"/>
    <xf numFmtId="3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164" fontId="2" fillId="0" borderId="1" xfId="1" applyNumberFormat="1" applyBorder="1" applyAlignment="1">
      <alignment horizontal="center"/>
    </xf>
    <xf numFmtId="0" fontId="2" fillId="0" borderId="1" xfId="1" applyNumberFormat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165" fontId="2" fillId="0" borderId="1" xfId="1" applyNumberFormat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1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2" applyNumberForma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6" fontId="2" fillId="0" borderId="1" xfId="1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166" fontId="2" fillId="2" borderId="1" xfId="1" applyNumberFormat="1" applyFill="1" applyBorder="1" applyAlignment="1">
      <alignment horizontal="center"/>
    </xf>
    <xf numFmtId="167" fontId="2" fillId="0" borderId="1" xfId="1" applyNumberFormat="1" applyBorder="1" applyAlignment="1">
      <alignment horizontal="center"/>
    </xf>
    <xf numFmtId="0" fontId="0" fillId="0" borderId="0" xfId="0" applyFill="1"/>
    <xf numFmtId="1" fontId="0" fillId="2" borderId="1" xfId="0" applyNumberFormat="1" applyFill="1" applyBorder="1" applyAlignment="1">
      <alignment horizontal="center"/>
    </xf>
    <xf numFmtId="0" fontId="0" fillId="3" borderId="0" xfId="0" applyFill="1"/>
    <xf numFmtId="166" fontId="0" fillId="2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0" fontId="0" fillId="4" borderId="0" xfId="0" applyFill="1"/>
    <xf numFmtId="167" fontId="2" fillId="4" borderId="1" xfId="1" applyNumberForma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" fontId="2" fillId="2" borderId="1" xfId="1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wrapText="1"/>
    </xf>
    <xf numFmtId="0" fontId="1" fillId="2" borderId="0" xfId="5" applyFill="1"/>
    <xf numFmtId="164" fontId="1" fillId="2" borderId="1" xfId="5" applyNumberFormat="1" applyFill="1" applyBorder="1" applyAlignment="1">
      <alignment horizontal="center"/>
    </xf>
    <xf numFmtId="49" fontId="1" fillId="2" borderId="1" xfId="5" applyNumberFormat="1" applyFill="1" applyBorder="1" applyAlignment="1">
      <alignment horizontal="center"/>
    </xf>
    <xf numFmtId="2" fontId="1" fillId="2" borderId="1" xfId="5" applyNumberFormat="1" applyFill="1" applyBorder="1" applyAlignment="1">
      <alignment horizontal="center"/>
    </xf>
    <xf numFmtId="165" fontId="1" fillId="2" borderId="1" xfId="5" applyNumberFormat="1" applyFill="1" applyBorder="1" applyAlignment="1">
      <alignment horizontal="center"/>
    </xf>
    <xf numFmtId="3" fontId="1" fillId="2" borderId="1" xfId="5" applyNumberFormat="1" applyFill="1" applyBorder="1" applyAlignment="1">
      <alignment horizontal="center"/>
    </xf>
    <xf numFmtId="0" fontId="1" fillId="2" borderId="1" xfId="5" applyFill="1" applyBorder="1" applyAlignment="1">
      <alignment horizontal="center"/>
    </xf>
    <xf numFmtId="0" fontId="1" fillId="2" borderId="1" xfId="5" applyFill="1" applyBorder="1"/>
    <xf numFmtId="1" fontId="1" fillId="2" borderId="1" xfId="5" applyNumberFormat="1" applyFill="1" applyBorder="1" applyAlignment="1">
      <alignment horizontal="center"/>
    </xf>
    <xf numFmtId="164" fontId="1" fillId="4" borderId="1" xfId="5" applyNumberFormat="1" applyFill="1" applyBorder="1" applyAlignment="1">
      <alignment horizontal="center"/>
    </xf>
    <xf numFmtId="49" fontId="1" fillId="4" borderId="1" xfId="5" applyNumberFormat="1" applyFill="1" applyBorder="1" applyAlignment="1">
      <alignment horizontal="center"/>
    </xf>
    <xf numFmtId="2" fontId="1" fillId="4" borderId="1" xfId="5" applyNumberFormat="1" applyFill="1" applyBorder="1" applyAlignment="1">
      <alignment horizontal="center"/>
    </xf>
    <xf numFmtId="0" fontId="1" fillId="4" borderId="1" xfId="5" applyFill="1" applyBorder="1" applyAlignment="1">
      <alignment horizontal="center"/>
    </xf>
    <xf numFmtId="165" fontId="1" fillId="4" borderId="1" xfId="5" applyNumberFormat="1" applyFill="1" applyBorder="1" applyAlignment="1">
      <alignment horizontal="center"/>
    </xf>
    <xf numFmtId="3" fontId="1" fillId="4" borderId="1" xfId="5" applyNumberFormat="1" applyFill="1" applyBorder="1" applyAlignment="1">
      <alignment horizontal="center"/>
    </xf>
    <xf numFmtId="167" fontId="1" fillId="4" borderId="1" xfId="5" applyNumberFormat="1" applyFill="1" applyBorder="1" applyAlignment="1">
      <alignment horizontal="center"/>
    </xf>
    <xf numFmtId="167" fontId="1" fillId="2" borderId="1" xfId="5" applyNumberFormat="1" applyFill="1" applyBorder="1" applyAlignment="1">
      <alignment horizontal="center"/>
    </xf>
    <xf numFmtId="0" fontId="1" fillId="4" borderId="0" xfId="5" applyFill="1"/>
    <xf numFmtId="164" fontId="1" fillId="4" borderId="0" xfId="5" applyNumberFormat="1" applyFill="1" applyAlignment="1">
      <alignment horizontal="center"/>
    </xf>
    <xf numFmtId="0" fontId="1" fillId="4" borderId="0" xfId="5" applyFill="1" applyAlignment="1">
      <alignment horizontal="center"/>
    </xf>
    <xf numFmtId="1" fontId="1" fillId="4" borderId="1" xfId="5" applyNumberFormat="1" applyFill="1" applyBorder="1" applyAlignment="1">
      <alignment horizontal="center"/>
    </xf>
    <xf numFmtId="3" fontId="5" fillId="4" borderId="1" xfId="5" applyNumberFormat="1" applyFont="1" applyFill="1" applyBorder="1" applyAlignment="1">
      <alignment horizontal="center"/>
    </xf>
    <xf numFmtId="165" fontId="5" fillId="4" borderId="1" xfId="5" applyNumberFormat="1" applyFont="1" applyFill="1" applyBorder="1" applyAlignment="1">
      <alignment horizontal="center"/>
    </xf>
  </cellXfs>
  <cellStyles count="6">
    <cellStyle name="Comma0" xfId="2"/>
    <cellStyle name="Followed Hyperlink" xfId="4" builtinId="9" hidden="1"/>
    <cellStyle name="Hyperlink" xfId="3" builtinId="8" hidden="1"/>
    <cellStyle name="Normal" xfId="0" builtinId="0"/>
    <cellStyle name="Normal 2" xfId="1"/>
    <cellStyle name="Normal 3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Y193"/>
  <sheetViews>
    <sheetView tabSelected="1" topLeftCell="A146" workbookViewId="0">
      <selection activeCell="I159" sqref="I159"/>
    </sheetView>
  </sheetViews>
  <sheetFormatPr defaultColWidth="11.19921875" defaultRowHeight="15.6" x14ac:dyDescent="0.3"/>
  <sheetData>
    <row r="1" spans="1:28" s="52" customFormat="1" ht="62.4" x14ac:dyDescent="0.3">
      <c r="A1" s="52" t="s">
        <v>32</v>
      </c>
      <c r="B1" s="52" t="s">
        <v>33</v>
      </c>
      <c r="C1" s="52" t="s">
        <v>34</v>
      </c>
      <c r="D1" s="52" t="s">
        <v>35</v>
      </c>
      <c r="E1" s="52" t="s">
        <v>37</v>
      </c>
      <c r="F1" s="52" t="s">
        <v>36</v>
      </c>
      <c r="G1" s="52" t="s">
        <v>38</v>
      </c>
      <c r="H1" s="52" t="s">
        <v>39</v>
      </c>
      <c r="I1" s="52" t="s">
        <v>40</v>
      </c>
      <c r="J1" s="52" t="s">
        <v>41</v>
      </c>
      <c r="K1" s="52" t="s">
        <v>42</v>
      </c>
      <c r="L1" s="52" t="s">
        <v>43</v>
      </c>
      <c r="M1" s="52" t="s">
        <v>44</v>
      </c>
      <c r="N1" s="52" t="s">
        <v>45</v>
      </c>
      <c r="O1" s="52" t="s">
        <v>46</v>
      </c>
      <c r="P1" s="52" t="s">
        <v>47</v>
      </c>
      <c r="Q1" s="52" t="s">
        <v>48</v>
      </c>
      <c r="R1" s="52" t="s">
        <v>49</v>
      </c>
      <c r="S1" s="52" t="s">
        <v>50</v>
      </c>
      <c r="T1" s="52" t="s">
        <v>51</v>
      </c>
      <c r="U1" s="52" t="s">
        <v>52</v>
      </c>
      <c r="V1" s="52" t="s">
        <v>53</v>
      </c>
      <c r="W1" s="52" t="s">
        <v>54</v>
      </c>
      <c r="X1" s="52" t="s">
        <v>55</v>
      </c>
      <c r="Y1" s="52" t="s">
        <v>56</v>
      </c>
      <c r="Z1" s="52" t="s">
        <v>57</v>
      </c>
      <c r="AA1" s="52" t="s">
        <v>58</v>
      </c>
      <c r="AB1" s="52" t="s">
        <v>59</v>
      </c>
    </row>
    <row r="2" spans="1:28" x14ac:dyDescent="0.3">
      <c r="A2" s="1">
        <v>42256</v>
      </c>
      <c r="B2" s="2">
        <v>1330</v>
      </c>
      <c r="C2" s="1">
        <v>42257</v>
      </c>
      <c r="D2" s="2">
        <v>1430</v>
      </c>
      <c r="E2" s="3">
        <v>25</v>
      </c>
      <c r="F2" s="4">
        <v>1.85</v>
      </c>
      <c r="G2" s="4">
        <v>2.85</v>
      </c>
      <c r="H2" s="5">
        <v>2688</v>
      </c>
      <c r="I2" s="5">
        <v>3544</v>
      </c>
      <c r="J2" s="4">
        <f>((H2/F2)+(I2/G2))/60</f>
        <v>44.941362415046619</v>
      </c>
      <c r="K2" s="5">
        <v>6130</v>
      </c>
      <c r="L2" s="6">
        <v>68</v>
      </c>
      <c r="M2" s="4">
        <v>19</v>
      </c>
      <c r="N2" s="7"/>
      <c r="O2" s="7"/>
      <c r="P2" s="8">
        <v>0</v>
      </c>
      <c r="Q2" s="9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7">
        <f>P2/J2</f>
        <v>0</v>
      </c>
      <c r="X2" s="7">
        <f>Q2/J2</f>
        <v>0</v>
      </c>
      <c r="Y2" s="7">
        <f>R2/J2</f>
        <v>0</v>
      </c>
      <c r="Z2" s="7">
        <f>S2/J2</f>
        <v>0</v>
      </c>
      <c r="AA2" s="7">
        <f>U2/J2</f>
        <v>0</v>
      </c>
      <c r="AB2" s="7"/>
    </row>
    <row r="3" spans="1:28" x14ac:dyDescent="0.3">
      <c r="A3" s="10">
        <v>42257</v>
      </c>
      <c r="B3" s="11">
        <v>1430</v>
      </c>
      <c r="C3" s="10">
        <v>42258</v>
      </c>
      <c r="D3" s="12" t="s">
        <v>0</v>
      </c>
      <c r="E3" s="13">
        <v>21</v>
      </c>
      <c r="F3" s="14">
        <v>2</v>
      </c>
      <c r="G3" s="14">
        <v>2.35</v>
      </c>
      <c r="H3" s="15">
        <v>2104</v>
      </c>
      <c r="I3" s="15">
        <v>1700</v>
      </c>
      <c r="J3" s="4">
        <f>((H3/F3)+(I3/G3))/60</f>
        <v>29.590070921985816</v>
      </c>
      <c r="K3" s="15">
        <v>6110</v>
      </c>
      <c r="L3" s="16">
        <v>69</v>
      </c>
      <c r="M3" s="14">
        <v>20.2</v>
      </c>
      <c r="N3" s="16"/>
      <c r="O3" s="16"/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17"/>
    </row>
    <row r="4" spans="1:28" x14ac:dyDescent="0.3">
      <c r="A4" s="10">
        <v>42258</v>
      </c>
      <c r="B4" s="12" t="s">
        <v>1</v>
      </c>
      <c r="C4" s="10">
        <v>42259</v>
      </c>
      <c r="D4" s="12" t="s">
        <v>2</v>
      </c>
      <c r="E4" s="13">
        <v>23.5</v>
      </c>
      <c r="F4" s="14">
        <v>1.6</v>
      </c>
      <c r="G4" s="14">
        <v>2.2000000000000002</v>
      </c>
      <c r="H4" s="15">
        <v>734</v>
      </c>
      <c r="I4" s="15" t="s">
        <v>3</v>
      </c>
      <c r="J4" s="4" t="s">
        <v>3</v>
      </c>
      <c r="K4" s="15">
        <v>6100</v>
      </c>
      <c r="L4" s="16">
        <v>70</v>
      </c>
      <c r="M4" s="14">
        <v>10.45</v>
      </c>
      <c r="N4" s="16"/>
      <c r="O4" s="16"/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17" t="s">
        <v>4</v>
      </c>
    </row>
    <row r="5" spans="1:28" x14ac:dyDescent="0.3">
      <c r="A5" s="10">
        <v>42259</v>
      </c>
      <c r="B5" s="12" t="s">
        <v>2</v>
      </c>
      <c r="C5" s="10">
        <v>42260</v>
      </c>
      <c r="D5" s="12" t="s">
        <v>5</v>
      </c>
      <c r="E5" s="13">
        <v>23.5</v>
      </c>
      <c r="F5" s="14">
        <v>2.2000000000000002</v>
      </c>
      <c r="G5" s="14">
        <v>2.4</v>
      </c>
      <c r="H5" s="15">
        <v>2595</v>
      </c>
      <c r="I5" s="15" t="s">
        <v>3</v>
      </c>
      <c r="J5" s="4" t="s">
        <v>3</v>
      </c>
      <c r="K5" s="15">
        <v>6150</v>
      </c>
      <c r="L5" s="16">
        <v>68</v>
      </c>
      <c r="M5" s="14">
        <v>9.85</v>
      </c>
      <c r="N5" s="16"/>
      <c r="O5" s="16"/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17" t="s">
        <v>4</v>
      </c>
    </row>
    <row r="6" spans="1:28" x14ac:dyDescent="0.3">
      <c r="A6" s="10">
        <v>42260</v>
      </c>
      <c r="B6" s="12" t="s">
        <v>5</v>
      </c>
      <c r="C6" s="10">
        <v>42261</v>
      </c>
      <c r="D6" s="12" t="s">
        <v>6</v>
      </c>
      <c r="E6" s="13">
        <v>23.25</v>
      </c>
      <c r="F6" s="14">
        <v>2.2999999999999998</v>
      </c>
      <c r="G6" s="14">
        <v>2.2999999999999998</v>
      </c>
      <c r="H6" s="15">
        <v>3163</v>
      </c>
      <c r="I6" s="15" t="s">
        <v>3</v>
      </c>
      <c r="J6" s="4" t="s">
        <v>3</v>
      </c>
      <c r="K6" s="15">
        <v>6190</v>
      </c>
      <c r="L6" s="16">
        <v>68</v>
      </c>
      <c r="M6" s="14">
        <v>7.76</v>
      </c>
      <c r="N6" s="16"/>
      <c r="O6" s="16"/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17" t="s">
        <v>4</v>
      </c>
    </row>
    <row r="7" spans="1:28" x14ac:dyDescent="0.3">
      <c r="A7" s="10">
        <v>42261</v>
      </c>
      <c r="B7" s="12" t="s">
        <v>6</v>
      </c>
      <c r="C7" s="10">
        <v>42262</v>
      </c>
      <c r="D7" s="12" t="s">
        <v>7</v>
      </c>
      <c r="E7" s="13">
        <v>23.75</v>
      </c>
      <c r="F7" s="14">
        <v>2.5</v>
      </c>
      <c r="G7" s="14">
        <v>1.8</v>
      </c>
      <c r="H7" s="15">
        <v>3318</v>
      </c>
      <c r="I7" s="15">
        <v>2887</v>
      </c>
      <c r="J7" s="4">
        <f t="shared" ref="J7:J70" si="0">((H7/F7)+(I7/G7))/60</f>
        <v>48.851481481481486</v>
      </c>
      <c r="K7" s="15">
        <v>6290</v>
      </c>
      <c r="L7" s="16">
        <v>65</v>
      </c>
      <c r="M7" s="14">
        <v>8.93</v>
      </c>
      <c r="N7" s="16"/>
      <c r="O7" s="16"/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17"/>
    </row>
    <row r="8" spans="1:28" x14ac:dyDescent="0.3">
      <c r="A8" s="10">
        <v>42262</v>
      </c>
      <c r="B8" s="12" t="s">
        <v>7</v>
      </c>
      <c r="C8" s="10">
        <v>42263</v>
      </c>
      <c r="D8" s="12" t="s">
        <v>8</v>
      </c>
      <c r="E8" s="13">
        <v>26.25</v>
      </c>
      <c r="F8" s="14">
        <v>2.7</v>
      </c>
      <c r="G8" s="14">
        <v>3.1</v>
      </c>
      <c r="H8" s="15">
        <v>5149</v>
      </c>
      <c r="I8" s="15">
        <v>1475</v>
      </c>
      <c r="J8" s="4">
        <f t="shared" si="0"/>
        <v>39.714058144165669</v>
      </c>
      <c r="K8" s="15">
        <v>6370</v>
      </c>
      <c r="L8" s="16">
        <v>63</v>
      </c>
      <c r="M8" s="14">
        <v>9.6199999999999992</v>
      </c>
      <c r="N8" s="16"/>
      <c r="O8" s="16"/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17"/>
    </row>
    <row r="9" spans="1:28" x14ac:dyDescent="0.3">
      <c r="A9" s="10">
        <v>42263</v>
      </c>
      <c r="B9" s="12" t="s">
        <v>8</v>
      </c>
      <c r="C9" s="10">
        <v>42264</v>
      </c>
      <c r="D9" s="12" t="s">
        <v>5</v>
      </c>
      <c r="E9" s="13">
        <v>22.75</v>
      </c>
      <c r="F9" s="14">
        <v>2.65</v>
      </c>
      <c r="G9" s="14">
        <v>2.85</v>
      </c>
      <c r="H9" s="15">
        <v>3330</v>
      </c>
      <c r="I9" s="15">
        <v>3399</v>
      </c>
      <c r="J9" s="4">
        <f t="shared" si="0"/>
        <v>40.820589208871233</v>
      </c>
      <c r="K9" s="15">
        <v>6300</v>
      </c>
      <c r="L9" s="16">
        <v>61</v>
      </c>
      <c r="M9" s="14">
        <v>8.52</v>
      </c>
      <c r="N9" s="16"/>
      <c r="O9" s="16"/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17"/>
    </row>
    <row r="10" spans="1:28" x14ac:dyDescent="0.3">
      <c r="A10" s="10">
        <v>42264</v>
      </c>
      <c r="B10" s="12" t="s">
        <v>5</v>
      </c>
      <c r="C10" s="10">
        <v>42265</v>
      </c>
      <c r="D10" s="12" t="s">
        <v>1</v>
      </c>
      <c r="E10" s="13">
        <v>25</v>
      </c>
      <c r="F10" s="14">
        <v>2.4500000000000002</v>
      </c>
      <c r="G10" s="14">
        <v>2.6</v>
      </c>
      <c r="H10" s="15">
        <v>4014</v>
      </c>
      <c r="I10" s="15">
        <v>3664</v>
      </c>
      <c r="J10" s="4">
        <f t="shared" si="0"/>
        <v>50.793301936159075</v>
      </c>
      <c r="K10" s="15">
        <v>6440</v>
      </c>
      <c r="L10" s="16">
        <v>59</v>
      </c>
      <c r="M10" s="14">
        <v>11.26</v>
      </c>
      <c r="N10" s="16"/>
      <c r="O10" s="16"/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17"/>
    </row>
    <row r="11" spans="1:28" x14ac:dyDescent="0.3">
      <c r="A11" s="10">
        <v>42265</v>
      </c>
      <c r="B11" s="12" t="s">
        <v>1</v>
      </c>
      <c r="C11" s="10">
        <v>42266</v>
      </c>
      <c r="D11" s="12" t="s">
        <v>5</v>
      </c>
      <c r="E11" s="13">
        <v>24</v>
      </c>
      <c r="F11" s="14">
        <v>2.4500000000000002</v>
      </c>
      <c r="G11" s="14">
        <v>2.4</v>
      </c>
      <c r="H11" s="15">
        <v>3511</v>
      </c>
      <c r="I11" s="15">
        <v>3119</v>
      </c>
      <c r="J11" s="14">
        <f t="shared" si="0"/>
        <v>45.544075963718825</v>
      </c>
      <c r="K11" s="15">
        <v>6380</v>
      </c>
      <c r="L11" s="16">
        <v>62</v>
      </c>
      <c r="M11" s="14">
        <v>8.11</v>
      </c>
      <c r="N11" s="16"/>
      <c r="O11" s="16"/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17"/>
    </row>
    <row r="12" spans="1:28" x14ac:dyDescent="0.3">
      <c r="A12" s="10">
        <v>42266</v>
      </c>
      <c r="B12" s="12" t="s">
        <v>5</v>
      </c>
      <c r="C12" s="10">
        <v>42267</v>
      </c>
      <c r="D12" s="12" t="s">
        <v>6</v>
      </c>
      <c r="E12" s="13">
        <v>23.25</v>
      </c>
      <c r="F12" s="14">
        <v>2.57</v>
      </c>
      <c r="G12" s="14">
        <v>2.0499999999999998</v>
      </c>
      <c r="H12" s="15">
        <v>3652</v>
      </c>
      <c r="I12" s="15">
        <v>3102</v>
      </c>
      <c r="J12" s="14">
        <f t="shared" si="0"/>
        <v>48.903040080984468</v>
      </c>
      <c r="K12" s="15">
        <v>6440</v>
      </c>
      <c r="L12" s="16">
        <v>61</v>
      </c>
      <c r="M12" s="14">
        <v>10.11</v>
      </c>
      <c r="N12" s="16"/>
      <c r="O12" s="16"/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17"/>
    </row>
    <row r="13" spans="1:28" x14ac:dyDescent="0.3">
      <c r="A13" s="10">
        <v>42267</v>
      </c>
      <c r="B13" s="12" t="s">
        <v>6</v>
      </c>
      <c r="C13" s="10">
        <v>42268</v>
      </c>
      <c r="D13" s="12" t="s">
        <v>9</v>
      </c>
      <c r="E13" s="13">
        <v>26.5</v>
      </c>
      <c r="F13" s="14">
        <v>2.7</v>
      </c>
      <c r="G13" s="14">
        <v>3.1</v>
      </c>
      <c r="H13" s="15">
        <v>2891</v>
      </c>
      <c r="I13" s="15">
        <v>266</v>
      </c>
      <c r="J13" s="14">
        <f t="shared" si="0"/>
        <v>19.275786539227397</v>
      </c>
      <c r="K13" s="15">
        <v>6440</v>
      </c>
      <c r="L13" s="16">
        <v>64</v>
      </c>
      <c r="M13" s="14">
        <v>7.26</v>
      </c>
      <c r="N13" s="16">
        <v>40</v>
      </c>
      <c r="O13" s="16">
        <v>40</v>
      </c>
      <c r="P13" s="16">
        <v>0</v>
      </c>
      <c r="Q13" s="16">
        <v>0</v>
      </c>
      <c r="R13" s="16">
        <v>1</v>
      </c>
      <c r="S13" s="16">
        <v>0</v>
      </c>
      <c r="T13" s="16">
        <v>0</v>
      </c>
      <c r="U13" s="16">
        <v>0</v>
      </c>
      <c r="V13" s="16">
        <v>0</v>
      </c>
      <c r="W13" s="7">
        <f>P13/J13</f>
        <v>0</v>
      </c>
      <c r="X13" s="7">
        <f>Q13/J13</f>
        <v>0</v>
      </c>
      <c r="Y13" s="7">
        <f>R13/J13</f>
        <v>5.1878557482722652E-2</v>
      </c>
      <c r="Z13" s="7">
        <f>S13/J13</f>
        <v>0</v>
      </c>
      <c r="AA13" s="7">
        <f>U13/J13</f>
        <v>0</v>
      </c>
      <c r="AB13" s="17"/>
    </row>
    <row r="14" spans="1:28" x14ac:dyDescent="0.3">
      <c r="A14" s="10">
        <v>42268</v>
      </c>
      <c r="B14" s="12" t="s">
        <v>9</v>
      </c>
      <c r="C14" s="10">
        <v>42269</v>
      </c>
      <c r="D14" s="12" t="s">
        <v>6</v>
      </c>
      <c r="E14" s="13">
        <v>21.5</v>
      </c>
      <c r="F14" s="14">
        <v>2.7</v>
      </c>
      <c r="G14" s="14">
        <v>3.05</v>
      </c>
      <c r="H14" s="15">
        <v>1329</v>
      </c>
      <c r="I14" s="15">
        <v>3760</v>
      </c>
      <c r="J14" s="14">
        <f t="shared" si="0"/>
        <v>28.750151791135398</v>
      </c>
      <c r="K14" s="15">
        <v>6440</v>
      </c>
      <c r="L14" s="16">
        <v>67</v>
      </c>
      <c r="M14" s="14">
        <v>9.6</v>
      </c>
      <c r="N14" s="16"/>
      <c r="O14" s="16"/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17"/>
    </row>
    <row r="15" spans="1:28" x14ac:dyDescent="0.3">
      <c r="A15" s="10">
        <v>42269</v>
      </c>
      <c r="B15" s="12" t="s">
        <v>6</v>
      </c>
      <c r="C15" s="10">
        <v>42270</v>
      </c>
      <c r="D15" s="12" t="s">
        <v>1</v>
      </c>
      <c r="E15" s="13">
        <v>25.75</v>
      </c>
      <c r="F15" s="14">
        <v>2.85</v>
      </c>
      <c r="G15" s="14">
        <v>2.7</v>
      </c>
      <c r="H15" s="15">
        <v>2778</v>
      </c>
      <c r="I15" s="15">
        <v>2221</v>
      </c>
      <c r="J15" s="14">
        <f t="shared" si="0"/>
        <v>29.955490578297592</v>
      </c>
      <c r="K15" s="15">
        <v>6430</v>
      </c>
      <c r="L15" s="16">
        <v>67</v>
      </c>
      <c r="M15" s="14">
        <v>5.19</v>
      </c>
      <c r="N15" s="16"/>
      <c r="O15" s="16"/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17"/>
    </row>
    <row r="16" spans="1:28" x14ac:dyDescent="0.3">
      <c r="A16" s="10">
        <v>42270</v>
      </c>
      <c r="B16" s="12" t="s">
        <v>1</v>
      </c>
      <c r="C16" s="10">
        <v>42271</v>
      </c>
      <c r="D16" s="12" t="s">
        <v>10</v>
      </c>
      <c r="E16" s="13">
        <v>26.25</v>
      </c>
      <c r="F16" s="14">
        <v>3</v>
      </c>
      <c r="G16" s="14">
        <v>2.7</v>
      </c>
      <c r="H16" s="15">
        <v>4341</v>
      </c>
      <c r="I16" s="15">
        <v>4902</v>
      </c>
      <c r="J16" s="14">
        <f t="shared" si="0"/>
        <v>54.375925925925927</v>
      </c>
      <c r="K16" s="15">
        <v>6400</v>
      </c>
      <c r="L16" s="16">
        <v>68</v>
      </c>
      <c r="M16" s="14" t="s">
        <v>3</v>
      </c>
      <c r="N16" s="16"/>
      <c r="O16" s="16"/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17"/>
    </row>
    <row r="17" spans="1:52" x14ac:dyDescent="0.3">
      <c r="A17" s="10">
        <v>42271</v>
      </c>
      <c r="B17" s="12" t="s">
        <v>10</v>
      </c>
      <c r="C17" s="10">
        <v>42272</v>
      </c>
      <c r="D17" s="12" t="s">
        <v>8</v>
      </c>
      <c r="E17" s="13">
        <v>22</v>
      </c>
      <c r="F17" s="14">
        <v>2.1</v>
      </c>
      <c r="G17" s="14">
        <v>2.2000000000000002</v>
      </c>
      <c r="H17" s="15">
        <v>3424</v>
      </c>
      <c r="I17" s="15">
        <v>3095</v>
      </c>
      <c r="J17" s="14">
        <f t="shared" si="0"/>
        <v>50.621572871572866</v>
      </c>
      <c r="K17" s="15">
        <v>6400</v>
      </c>
      <c r="L17" s="16">
        <v>67</v>
      </c>
      <c r="M17" s="14">
        <v>9.74</v>
      </c>
      <c r="N17" s="16"/>
      <c r="O17" s="16"/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17"/>
    </row>
    <row r="18" spans="1:52" x14ac:dyDescent="0.3">
      <c r="A18" s="10">
        <v>42272</v>
      </c>
      <c r="B18" s="12" t="s">
        <v>8</v>
      </c>
      <c r="C18" s="10">
        <v>42273</v>
      </c>
      <c r="D18" s="12" t="s">
        <v>5</v>
      </c>
      <c r="E18" s="13">
        <v>22.75</v>
      </c>
      <c r="F18" s="14">
        <v>2.8</v>
      </c>
      <c r="G18" s="14">
        <v>2.6</v>
      </c>
      <c r="H18" s="15">
        <v>1686</v>
      </c>
      <c r="I18" s="15">
        <v>3148</v>
      </c>
      <c r="J18" s="14">
        <f t="shared" si="0"/>
        <v>30.215201465201464</v>
      </c>
      <c r="K18" s="15">
        <v>6210</v>
      </c>
      <c r="L18" s="16">
        <v>68</v>
      </c>
      <c r="M18" s="14">
        <v>6.18</v>
      </c>
      <c r="N18" s="17"/>
      <c r="O18" s="17"/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16"/>
    </row>
    <row r="19" spans="1:52" x14ac:dyDescent="0.3">
      <c r="A19" s="10">
        <v>42273</v>
      </c>
      <c r="B19" s="12" t="s">
        <v>5</v>
      </c>
      <c r="C19" s="10">
        <v>42274</v>
      </c>
      <c r="D19" s="12" t="s">
        <v>11</v>
      </c>
      <c r="E19" s="13">
        <v>23.5</v>
      </c>
      <c r="F19" s="14">
        <v>2.37</v>
      </c>
      <c r="G19" s="14">
        <v>2.4500000000000002</v>
      </c>
      <c r="H19" s="15">
        <v>3553</v>
      </c>
      <c r="I19" s="15">
        <v>3625</v>
      </c>
      <c r="J19" s="14">
        <f t="shared" si="0"/>
        <v>49.645799247969229</v>
      </c>
      <c r="K19" s="15">
        <v>6150</v>
      </c>
      <c r="L19" s="16">
        <v>63</v>
      </c>
      <c r="M19" s="14">
        <v>8.6999999999999993</v>
      </c>
      <c r="N19" s="16"/>
      <c r="O19" s="16"/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17"/>
    </row>
    <row r="20" spans="1:52" x14ac:dyDescent="0.3">
      <c r="A20" s="10">
        <v>42274</v>
      </c>
      <c r="B20" s="12" t="s">
        <v>11</v>
      </c>
      <c r="C20" s="10">
        <v>42275</v>
      </c>
      <c r="D20" s="12" t="s">
        <v>11</v>
      </c>
      <c r="E20" s="13">
        <v>24</v>
      </c>
      <c r="F20" s="14">
        <v>2.2999999999999998</v>
      </c>
      <c r="G20" s="14">
        <v>3.02</v>
      </c>
      <c r="H20" s="15">
        <v>3482</v>
      </c>
      <c r="I20" s="15">
        <v>4078</v>
      </c>
      <c r="J20" s="14">
        <f t="shared" si="0"/>
        <v>47.737402821767922</v>
      </c>
      <c r="K20" s="15">
        <v>6060</v>
      </c>
      <c r="L20" s="16">
        <v>64</v>
      </c>
      <c r="M20" s="14">
        <v>9.0299999999999994</v>
      </c>
      <c r="N20" s="16"/>
      <c r="O20" s="16"/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17"/>
    </row>
    <row r="21" spans="1:52" x14ac:dyDescent="0.3">
      <c r="A21" s="10">
        <v>42275</v>
      </c>
      <c r="B21" s="12" t="s">
        <v>11</v>
      </c>
      <c r="C21" s="10">
        <v>42276</v>
      </c>
      <c r="D21" s="12" t="s">
        <v>11</v>
      </c>
      <c r="E21" s="13">
        <v>24</v>
      </c>
      <c r="F21" s="14">
        <v>2.35</v>
      </c>
      <c r="G21" s="14">
        <v>2.75</v>
      </c>
      <c r="H21" s="15">
        <v>3487</v>
      </c>
      <c r="I21" s="15">
        <v>3584</v>
      </c>
      <c r="J21" s="14">
        <f t="shared" si="0"/>
        <v>46.451708575112825</v>
      </c>
      <c r="K21" s="15">
        <v>6160</v>
      </c>
      <c r="L21" s="16">
        <v>64</v>
      </c>
      <c r="M21" s="14">
        <v>8.4499999999999993</v>
      </c>
      <c r="N21" s="16">
        <v>37</v>
      </c>
      <c r="O21" s="16">
        <v>38</v>
      </c>
      <c r="P21" s="16">
        <v>0</v>
      </c>
      <c r="Q21" s="16">
        <v>0</v>
      </c>
      <c r="R21" s="16">
        <v>3</v>
      </c>
      <c r="S21" s="16">
        <v>0</v>
      </c>
      <c r="T21" s="16">
        <v>0</v>
      </c>
      <c r="U21" s="16">
        <v>0</v>
      </c>
      <c r="V21" s="16">
        <v>0</v>
      </c>
      <c r="W21" s="7">
        <f>P21/J21</f>
        <v>0</v>
      </c>
      <c r="X21" s="7">
        <f>Q21/J21</f>
        <v>0</v>
      </c>
      <c r="Y21" s="18">
        <f>R21/J21</f>
        <v>6.458320031757224E-2</v>
      </c>
      <c r="Z21" s="7">
        <f>S21/J21</f>
        <v>0</v>
      </c>
      <c r="AA21" s="7">
        <f>U21/J21</f>
        <v>0</v>
      </c>
      <c r="AB21" s="17"/>
    </row>
    <row r="22" spans="1:52" x14ac:dyDescent="0.3">
      <c r="A22" s="19">
        <v>42276</v>
      </c>
      <c r="B22" s="20" t="s">
        <v>11</v>
      </c>
      <c r="C22" s="19">
        <v>42277</v>
      </c>
      <c r="D22" s="20" t="s">
        <v>12</v>
      </c>
      <c r="E22" s="21">
        <v>26.5</v>
      </c>
      <c r="F22" s="22">
        <v>2.35</v>
      </c>
      <c r="G22" s="22">
        <v>2.5</v>
      </c>
      <c r="H22" s="23">
        <v>3605</v>
      </c>
      <c r="I22" s="23">
        <v>767</v>
      </c>
      <c r="J22" s="22">
        <f t="shared" si="0"/>
        <v>30.680709219858155</v>
      </c>
      <c r="K22" s="23">
        <v>6190</v>
      </c>
      <c r="L22" s="24">
        <v>66</v>
      </c>
      <c r="M22" s="22">
        <v>7.81</v>
      </c>
      <c r="N22" s="24"/>
      <c r="O22" s="24"/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6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</row>
    <row r="23" spans="1:52" x14ac:dyDescent="0.3">
      <c r="A23" s="19">
        <v>42277</v>
      </c>
      <c r="B23" s="20" t="s">
        <v>13</v>
      </c>
      <c r="C23" s="19">
        <v>42278</v>
      </c>
      <c r="D23" s="20" t="s">
        <v>2</v>
      </c>
      <c r="E23" s="21">
        <v>22.5</v>
      </c>
      <c r="F23" s="22">
        <v>2.65</v>
      </c>
      <c r="G23" s="22">
        <v>2.4500000000000002</v>
      </c>
      <c r="H23" s="23">
        <v>3483</v>
      </c>
      <c r="I23" s="23">
        <v>3838</v>
      </c>
      <c r="J23" s="22">
        <f t="shared" si="0"/>
        <v>48.014503914773449</v>
      </c>
      <c r="K23" s="23">
        <v>6210</v>
      </c>
      <c r="L23" s="24">
        <v>65</v>
      </c>
      <c r="M23" s="22">
        <v>7.9</v>
      </c>
      <c r="N23" s="24"/>
      <c r="O23" s="24"/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6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</row>
    <row r="24" spans="1:52" x14ac:dyDescent="0.3">
      <c r="A24" s="19">
        <v>42278</v>
      </c>
      <c r="B24" s="20" t="s">
        <v>2</v>
      </c>
      <c r="C24" s="19">
        <v>42279</v>
      </c>
      <c r="D24" s="20" t="s">
        <v>9</v>
      </c>
      <c r="E24" s="21">
        <v>25.25</v>
      </c>
      <c r="F24" s="22">
        <v>2.92</v>
      </c>
      <c r="G24" s="22">
        <v>3.1</v>
      </c>
      <c r="H24" s="23">
        <v>3862</v>
      </c>
      <c r="I24" s="23">
        <v>4464</v>
      </c>
      <c r="J24" s="22">
        <f t="shared" si="0"/>
        <v>46.043378995433798</v>
      </c>
      <c r="K24" s="23">
        <v>6100</v>
      </c>
      <c r="L24" s="24">
        <v>65</v>
      </c>
      <c r="M24" s="22">
        <v>8.35</v>
      </c>
      <c r="N24" s="24">
        <v>34</v>
      </c>
      <c r="O24" s="24">
        <v>34</v>
      </c>
      <c r="P24" s="24">
        <v>0</v>
      </c>
      <c r="Q24" s="24">
        <v>0</v>
      </c>
      <c r="R24" s="24">
        <v>1</v>
      </c>
      <c r="S24" s="24">
        <v>0</v>
      </c>
      <c r="T24" s="24">
        <v>0</v>
      </c>
      <c r="U24" s="24">
        <v>0</v>
      </c>
      <c r="V24" s="24">
        <v>0</v>
      </c>
      <c r="W24" s="25">
        <f>P24/J24</f>
        <v>0</v>
      </c>
      <c r="X24" s="25">
        <f>Q24/J24</f>
        <v>0</v>
      </c>
      <c r="Y24" s="28">
        <f>R24/J24</f>
        <v>2.1718649278524318E-2</v>
      </c>
      <c r="Z24" s="25">
        <f>S24/J24</f>
        <v>0</v>
      </c>
      <c r="AA24" s="25">
        <f>U24/J24</f>
        <v>0</v>
      </c>
      <c r="AB24" s="26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</row>
    <row r="25" spans="1:52" x14ac:dyDescent="0.3">
      <c r="A25" s="19">
        <v>42279</v>
      </c>
      <c r="B25" s="20" t="s">
        <v>9</v>
      </c>
      <c r="C25" s="19">
        <v>42280</v>
      </c>
      <c r="D25" s="20" t="s">
        <v>14</v>
      </c>
      <c r="E25" s="21">
        <v>23.75</v>
      </c>
      <c r="F25" s="22">
        <v>2.6</v>
      </c>
      <c r="G25" s="22">
        <v>2.35</v>
      </c>
      <c r="H25" s="23">
        <v>3684</v>
      </c>
      <c r="I25" s="23">
        <v>4147</v>
      </c>
      <c r="J25" s="22">
        <f t="shared" si="0"/>
        <v>53.026732133115111</v>
      </c>
      <c r="K25" s="23">
        <v>6220</v>
      </c>
      <c r="L25" s="24">
        <v>66</v>
      </c>
      <c r="M25" s="22">
        <v>8.3699999999999992</v>
      </c>
      <c r="N25" s="24"/>
      <c r="O25" s="24"/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26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</row>
    <row r="26" spans="1:52" x14ac:dyDescent="0.3">
      <c r="A26" s="19">
        <v>42280</v>
      </c>
      <c r="B26" s="20" t="s">
        <v>14</v>
      </c>
      <c r="C26" s="19">
        <v>42281</v>
      </c>
      <c r="D26" s="20" t="s">
        <v>2</v>
      </c>
      <c r="E26" s="21">
        <v>23</v>
      </c>
      <c r="F26" s="22">
        <v>2.0499999999999998</v>
      </c>
      <c r="G26" s="22">
        <v>2.7</v>
      </c>
      <c r="H26" s="23">
        <v>2418</v>
      </c>
      <c r="I26" s="23">
        <v>80</v>
      </c>
      <c r="J26" s="22">
        <f t="shared" si="0"/>
        <v>20.152363745859681</v>
      </c>
      <c r="K26" s="23">
        <v>6190</v>
      </c>
      <c r="L26" s="24">
        <v>62</v>
      </c>
      <c r="M26" s="22">
        <v>8.6999999999999993</v>
      </c>
      <c r="N26" s="24"/>
      <c r="O26" s="24"/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26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</row>
    <row r="27" spans="1:52" x14ac:dyDescent="0.3">
      <c r="A27" s="19">
        <v>42281</v>
      </c>
      <c r="B27" s="20" t="s">
        <v>14</v>
      </c>
      <c r="C27" s="19">
        <v>42282</v>
      </c>
      <c r="D27" s="20" t="s">
        <v>11</v>
      </c>
      <c r="E27" s="21">
        <v>22</v>
      </c>
      <c r="F27" s="22">
        <v>1.75</v>
      </c>
      <c r="G27" s="22">
        <v>1.85</v>
      </c>
      <c r="H27" s="23">
        <v>2441</v>
      </c>
      <c r="I27" s="23">
        <v>1914</v>
      </c>
      <c r="J27" s="22">
        <f t="shared" si="0"/>
        <v>40.490862290862289</v>
      </c>
      <c r="K27" s="23">
        <v>6060</v>
      </c>
      <c r="L27" s="24">
        <v>61</v>
      </c>
      <c r="M27" s="22">
        <v>6.47</v>
      </c>
      <c r="N27" s="24"/>
      <c r="O27" s="24"/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26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</row>
    <row r="28" spans="1:52" x14ac:dyDescent="0.3">
      <c r="A28" s="19">
        <v>42282</v>
      </c>
      <c r="B28" s="20" t="s">
        <v>11</v>
      </c>
      <c r="C28" s="19">
        <v>42283</v>
      </c>
      <c r="D28" s="20" t="s">
        <v>11</v>
      </c>
      <c r="E28" s="21">
        <v>24</v>
      </c>
      <c r="F28" s="22">
        <v>2.25</v>
      </c>
      <c r="G28" s="22">
        <v>2.5499999999999998</v>
      </c>
      <c r="H28" s="23">
        <v>2970</v>
      </c>
      <c r="I28" s="23">
        <v>3382</v>
      </c>
      <c r="J28" s="22">
        <f t="shared" si="0"/>
        <v>44.1045751633987</v>
      </c>
      <c r="K28" s="23">
        <v>6060</v>
      </c>
      <c r="L28" s="24">
        <v>62</v>
      </c>
      <c r="M28" s="22">
        <v>7.25</v>
      </c>
      <c r="N28" s="24"/>
      <c r="O28" s="24"/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26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</row>
    <row r="29" spans="1:52" x14ac:dyDescent="0.3">
      <c r="A29" s="19">
        <v>42283</v>
      </c>
      <c r="B29" s="20" t="s">
        <v>11</v>
      </c>
      <c r="C29" s="19">
        <v>42284</v>
      </c>
      <c r="D29" s="20" t="s">
        <v>2</v>
      </c>
      <c r="E29" s="21">
        <v>25</v>
      </c>
      <c r="F29" s="22">
        <v>2.1</v>
      </c>
      <c r="G29" s="22">
        <v>2.7</v>
      </c>
      <c r="H29" s="23">
        <v>3015</v>
      </c>
      <c r="I29" s="23">
        <v>1030</v>
      </c>
      <c r="J29" s="22">
        <f t="shared" si="0"/>
        <v>30.286596119929452</v>
      </c>
      <c r="K29" s="23">
        <v>6090</v>
      </c>
      <c r="L29" s="24">
        <v>65</v>
      </c>
      <c r="M29" s="22">
        <v>7.6</v>
      </c>
      <c r="N29" s="24"/>
      <c r="O29" s="24"/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26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</row>
    <row r="30" spans="1:52" x14ac:dyDescent="0.3">
      <c r="A30" s="19">
        <v>42284</v>
      </c>
      <c r="B30" s="20" t="s">
        <v>2</v>
      </c>
      <c r="C30" s="19">
        <v>42285</v>
      </c>
      <c r="D30" s="20" t="s">
        <v>15</v>
      </c>
      <c r="E30" s="21">
        <v>23.25</v>
      </c>
      <c r="F30" s="22">
        <v>2.0499999999999998</v>
      </c>
      <c r="G30" s="22">
        <v>2.85</v>
      </c>
      <c r="H30" s="23">
        <v>3081</v>
      </c>
      <c r="I30" s="23">
        <v>4014</v>
      </c>
      <c r="J30" s="22">
        <f t="shared" si="0"/>
        <v>48.522464698331198</v>
      </c>
      <c r="K30" s="23">
        <v>6170</v>
      </c>
      <c r="L30" s="24">
        <v>66</v>
      </c>
      <c r="M30" s="22">
        <v>9.32</v>
      </c>
      <c r="N30" s="24"/>
      <c r="O30" s="24"/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26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</row>
    <row r="31" spans="1:52" x14ac:dyDescent="0.3">
      <c r="A31" s="19">
        <v>42285</v>
      </c>
      <c r="B31" s="20" t="s">
        <v>15</v>
      </c>
      <c r="C31" s="19">
        <v>42286</v>
      </c>
      <c r="D31" s="20" t="s">
        <v>14</v>
      </c>
      <c r="E31" s="21">
        <v>25.75</v>
      </c>
      <c r="F31" s="22">
        <v>2.1</v>
      </c>
      <c r="G31" s="22">
        <v>2.6</v>
      </c>
      <c r="H31" s="23">
        <v>3074</v>
      </c>
      <c r="I31" s="23">
        <v>3783</v>
      </c>
      <c r="J31" s="22">
        <f t="shared" si="0"/>
        <v>48.646825396825399</v>
      </c>
      <c r="K31" s="23">
        <v>6110</v>
      </c>
      <c r="L31" s="24">
        <v>66</v>
      </c>
      <c r="M31" s="22">
        <v>8.27</v>
      </c>
      <c r="N31" s="24">
        <v>36</v>
      </c>
      <c r="O31" s="24">
        <v>38</v>
      </c>
      <c r="P31" s="24">
        <v>0</v>
      </c>
      <c r="Q31" s="24">
        <v>0</v>
      </c>
      <c r="R31" s="24">
        <v>2</v>
      </c>
      <c r="S31" s="24">
        <v>0</v>
      </c>
      <c r="T31" s="24">
        <v>0</v>
      </c>
      <c r="U31" s="24">
        <v>0</v>
      </c>
      <c r="V31" s="24">
        <v>0</v>
      </c>
      <c r="W31" s="25">
        <f>P31/J31</f>
        <v>0</v>
      </c>
      <c r="X31" s="25">
        <f>Q31/J31</f>
        <v>0</v>
      </c>
      <c r="Y31" s="28">
        <f>R31/J31</f>
        <v>4.1112651929194874E-2</v>
      </c>
      <c r="Z31" s="25">
        <f>S31/J31</f>
        <v>0</v>
      </c>
      <c r="AA31" s="25">
        <f>U31/J31</f>
        <v>0</v>
      </c>
      <c r="AB31" s="26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</row>
    <row r="32" spans="1:52" x14ac:dyDescent="0.3">
      <c r="A32" s="19">
        <v>42286</v>
      </c>
      <c r="B32" s="20" t="s">
        <v>14</v>
      </c>
      <c r="C32" s="19">
        <v>42287</v>
      </c>
      <c r="D32" s="20" t="s">
        <v>2</v>
      </c>
      <c r="E32" s="21">
        <v>23</v>
      </c>
      <c r="F32" s="22">
        <v>2.25</v>
      </c>
      <c r="G32" s="22">
        <v>2.2200000000000002</v>
      </c>
      <c r="H32" s="23">
        <v>3391</v>
      </c>
      <c r="I32" s="23">
        <v>2467</v>
      </c>
      <c r="J32" s="22">
        <f t="shared" si="0"/>
        <v>43.639539539539541</v>
      </c>
      <c r="K32" s="23">
        <v>6100</v>
      </c>
      <c r="L32" s="24">
        <v>66</v>
      </c>
      <c r="M32" s="22">
        <v>7.81</v>
      </c>
      <c r="N32" s="24"/>
      <c r="O32" s="24"/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26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</row>
    <row r="33" spans="1:52" x14ac:dyDescent="0.3">
      <c r="A33" s="19">
        <v>42287</v>
      </c>
      <c r="B33" s="20" t="s">
        <v>2</v>
      </c>
      <c r="C33" s="19">
        <v>42288</v>
      </c>
      <c r="D33" s="20" t="s">
        <v>11</v>
      </c>
      <c r="E33" s="21">
        <v>23</v>
      </c>
      <c r="F33" s="22">
        <v>1.9</v>
      </c>
      <c r="G33" s="22">
        <v>2.4500000000000002</v>
      </c>
      <c r="H33" s="23">
        <v>3309</v>
      </c>
      <c r="I33" s="23">
        <v>2698</v>
      </c>
      <c r="J33" s="22">
        <f t="shared" si="0"/>
        <v>47.380057286072322</v>
      </c>
      <c r="K33" s="23">
        <v>6110</v>
      </c>
      <c r="L33" s="24">
        <v>62</v>
      </c>
      <c r="M33" s="22">
        <v>6.5</v>
      </c>
      <c r="N33" s="24"/>
      <c r="O33" s="24"/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26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</row>
    <row r="34" spans="1:52" x14ac:dyDescent="0.3">
      <c r="A34" s="19">
        <v>42288</v>
      </c>
      <c r="B34" s="20" t="s">
        <v>11</v>
      </c>
      <c r="C34" s="19">
        <v>1016</v>
      </c>
      <c r="D34" s="20" t="s">
        <v>11</v>
      </c>
      <c r="E34" s="21">
        <v>24</v>
      </c>
      <c r="F34" s="22">
        <v>2.4</v>
      </c>
      <c r="G34" s="22">
        <v>2.2999999999999998</v>
      </c>
      <c r="H34" s="23">
        <v>2765</v>
      </c>
      <c r="I34" s="23">
        <v>2028</v>
      </c>
      <c r="J34" s="22">
        <f t="shared" si="0"/>
        <v>33.897041062801932</v>
      </c>
      <c r="K34" s="23">
        <v>6030</v>
      </c>
      <c r="L34" s="24">
        <v>62</v>
      </c>
      <c r="M34" s="22">
        <v>6.97</v>
      </c>
      <c r="N34" s="24"/>
      <c r="O34" s="24"/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26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</row>
    <row r="35" spans="1:52" x14ac:dyDescent="0.3">
      <c r="A35" s="19">
        <v>42289</v>
      </c>
      <c r="B35" s="20" t="s">
        <v>11</v>
      </c>
      <c r="C35" s="19">
        <v>42290</v>
      </c>
      <c r="D35" s="20" t="s">
        <v>11</v>
      </c>
      <c r="E35" s="21">
        <v>24</v>
      </c>
      <c r="F35" s="22">
        <v>2.15</v>
      </c>
      <c r="G35" s="22">
        <v>2.8</v>
      </c>
      <c r="H35" s="23">
        <v>3013</v>
      </c>
      <c r="I35" s="23">
        <v>4094</v>
      </c>
      <c r="J35" s="22">
        <f t="shared" si="0"/>
        <v>47.725636766334446</v>
      </c>
      <c r="K35" s="23">
        <v>6040</v>
      </c>
      <c r="L35" s="24">
        <v>62</v>
      </c>
      <c r="M35" s="22">
        <v>6.84</v>
      </c>
      <c r="N35" s="24">
        <v>38</v>
      </c>
      <c r="O35" s="24">
        <v>38</v>
      </c>
      <c r="P35" s="16">
        <v>0</v>
      </c>
      <c r="Q35" s="16">
        <v>0</v>
      </c>
      <c r="R35" s="16">
        <v>1</v>
      </c>
      <c r="S35" s="16">
        <v>0</v>
      </c>
      <c r="T35" s="16">
        <v>0</v>
      </c>
      <c r="U35" s="16">
        <v>0</v>
      </c>
      <c r="V35" s="16">
        <v>0</v>
      </c>
      <c r="W35" s="7">
        <f>P35/J35</f>
        <v>0</v>
      </c>
      <c r="X35" s="7">
        <f>Q35/J35</f>
        <v>0</v>
      </c>
      <c r="Y35" s="29">
        <f>R35/J35</f>
        <v>2.0953099167560982E-2</v>
      </c>
      <c r="Z35" s="7">
        <f>S35/J35</f>
        <v>0</v>
      </c>
      <c r="AA35" s="7">
        <f>U35/J35</f>
        <v>0</v>
      </c>
      <c r="AB35" s="26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</row>
    <row r="36" spans="1:52" x14ac:dyDescent="0.3">
      <c r="A36" s="19">
        <v>42290</v>
      </c>
      <c r="B36" s="20" t="s">
        <v>11</v>
      </c>
      <c r="C36" s="19">
        <v>42291</v>
      </c>
      <c r="D36" s="20" t="s">
        <v>1</v>
      </c>
      <c r="E36" s="21">
        <v>25.5</v>
      </c>
      <c r="F36" s="22">
        <v>2.4</v>
      </c>
      <c r="G36" s="22">
        <v>3.1</v>
      </c>
      <c r="H36" s="23">
        <v>3069</v>
      </c>
      <c r="I36" s="23">
        <v>4145</v>
      </c>
      <c r="J36" s="22">
        <f t="shared" si="0"/>
        <v>43.597446236559136</v>
      </c>
      <c r="K36" s="23">
        <v>6110</v>
      </c>
      <c r="L36" s="24">
        <v>67</v>
      </c>
      <c r="M36" s="22">
        <v>6.91</v>
      </c>
      <c r="N36" s="24"/>
      <c r="O36" s="24"/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5">
        <v>0</v>
      </c>
      <c r="X36" s="25">
        <v>0</v>
      </c>
      <c r="Y36" s="24">
        <v>0</v>
      </c>
      <c r="Z36" s="25">
        <v>0</v>
      </c>
      <c r="AA36" s="25">
        <v>0</v>
      </c>
      <c r="AB36" s="26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</row>
    <row r="37" spans="1:52" x14ac:dyDescent="0.3">
      <c r="A37" s="19">
        <v>42291</v>
      </c>
      <c r="B37" s="20" t="s">
        <v>1</v>
      </c>
      <c r="C37" s="19">
        <v>42292</v>
      </c>
      <c r="D37" s="20" t="s">
        <v>5</v>
      </c>
      <c r="E37" s="21">
        <v>23</v>
      </c>
      <c r="F37" s="22">
        <v>1.5</v>
      </c>
      <c r="G37" s="22">
        <v>2.2000000000000002</v>
      </c>
      <c r="H37" s="23">
        <v>1202</v>
      </c>
      <c r="I37" s="23">
        <v>1801</v>
      </c>
      <c r="J37" s="22">
        <f t="shared" si="0"/>
        <v>26.999494949494949</v>
      </c>
      <c r="K37" s="23">
        <v>6090</v>
      </c>
      <c r="L37" s="24">
        <v>65</v>
      </c>
      <c r="M37" s="22">
        <v>6.5</v>
      </c>
      <c r="N37" s="24"/>
      <c r="O37" s="24"/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5">
        <v>0</v>
      </c>
      <c r="X37" s="25">
        <v>0</v>
      </c>
      <c r="Y37" s="24">
        <v>0</v>
      </c>
      <c r="Z37" s="25">
        <v>0</v>
      </c>
      <c r="AA37" s="25">
        <v>0</v>
      </c>
      <c r="AB37" s="26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</row>
    <row r="38" spans="1:52" x14ac:dyDescent="0.3">
      <c r="A38" s="19">
        <v>42292</v>
      </c>
      <c r="B38" s="20" t="s">
        <v>5</v>
      </c>
      <c r="C38" s="19">
        <v>42293</v>
      </c>
      <c r="D38" s="20" t="s">
        <v>1</v>
      </c>
      <c r="E38" s="21">
        <v>25</v>
      </c>
      <c r="F38" s="22">
        <v>2.1</v>
      </c>
      <c r="G38" s="22">
        <v>2.9</v>
      </c>
      <c r="H38" s="23">
        <v>3363</v>
      </c>
      <c r="I38" s="23">
        <v>4218</v>
      </c>
      <c r="J38" s="22">
        <f t="shared" si="0"/>
        <v>50.931855500821015</v>
      </c>
      <c r="K38" s="23">
        <v>6020</v>
      </c>
      <c r="L38" s="24">
        <v>62</v>
      </c>
      <c r="M38" s="22">
        <v>8.65</v>
      </c>
      <c r="N38" s="24"/>
      <c r="O38" s="24"/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5">
        <v>0</v>
      </c>
      <c r="X38" s="25">
        <v>0</v>
      </c>
      <c r="Y38" s="24">
        <v>0</v>
      </c>
      <c r="Z38" s="25">
        <v>0</v>
      </c>
      <c r="AA38" s="25">
        <v>0</v>
      </c>
      <c r="AB38" s="26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</row>
    <row r="39" spans="1:52" x14ac:dyDescent="0.3">
      <c r="A39" s="19">
        <v>42293</v>
      </c>
      <c r="B39" s="20" t="s">
        <v>1</v>
      </c>
      <c r="C39" s="19">
        <v>42294</v>
      </c>
      <c r="D39" s="20" t="s">
        <v>1</v>
      </c>
      <c r="E39" s="21">
        <v>24</v>
      </c>
      <c r="F39" s="22">
        <v>2.6</v>
      </c>
      <c r="G39" s="22">
        <v>2.2000000000000002</v>
      </c>
      <c r="H39" s="23">
        <v>3072</v>
      </c>
      <c r="I39" s="23">
        <v>3599</v>
      </c>
      <c r="J39" s="22">
        <f t="shared" si="0"/>
        <v>46.957459207459202</v>
      </c>
      <c r="K39" s="23">
        <v>6000</v>
      </c>
      <c r="L39" s="24">
        <v>66</v>
      </c>
      <c r="M39" s="22">
        <v>8.85</v>
      </c>
      <c r="N39" s="24"/>
      <c r="O39" s="24"/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5">
        <v>0</v>
      </c>
      <c r="X39" s="25">
        <v>0</v>
      </c>
      <c r="Y39" s="24">
        <v>0</v>
      </c>
      <c r="Z39" s="25">
        <v>0</v>
      </c>
      <c r="AA39" s="25">
        <v>0</v>
      </c>
      <c r="AB39" s="26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</row>
    <row r="40" spans="1:52" x14ac:dyDescent="0.3">
      <c r="A40" s="19">
        <v>42294</v>
      </c>
      <c r="B40" s="20" t="s">
        <v>1</v>
      </c>
      <c r="C40" s="19">
        <v>42295</v>
      </c>
      <c r="D40" s="20" t="s">
        <v>11</v>
      </c>
      <c r="E40" s="21">
        <v>22.5</v>
      </c>
      <c r="F40" s="22">
        <v>2.0499999999999998</v>
      </c>
      <c r="G40" s="22">
        <v>2.4500000000000002</v>
      </c>
      <c r="H40" s="23">
        <v>2528</v>
      </c>
      <c r="I40" s="23">
        <v>2928</v>
      </c>
      <c r="J40" s="22">
        <f t="shared" si="0"/>
        <v>40.471212875394059</v>
      </c>
      <c r="K40" s="23">
        <v>6000</v>
      </c>
      <c r="L40" s="24">
        <v>61</v>
      </c>
      <c r="M40" s="22">
        <v>9.3000000000000007</v>
      </c>
      <c r="N40" s="24"/>
      <c r="O40" s="24"/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5">
        <v>0</v>
      </c>
      <c r="X40" s="25">
        <v>0</v>
      </c>
      <c r="Y40" s="24">
        <v>0</v>
      </c>
      <c r="Z40" s="25">
        <v>0</v>
      </c>
      <c r="AA40" s="25">
        <v>0</v>
      </c>
      <c r="AB40" s="26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</row>
    <row r="41" spans="1:52" x14ac:dyDescent="0.3">
      <c r="A41" s="19">
        <v>42295</v>
      </c>
      <c r="B41" s="20" t="s">
        <v>11</v>
      </c>
      <c r="C41" s="19">
        <v>42296</v>
      </c>
      <c r="D41" s="20" t="s">
        <v>15</v>
      </c>
      <c r="E41" s="21">
        <v>24.25</v>
      </c>
      <c r="F41" s="22">
        <v>2.33</v>
      </c>
      <c r="G41" s="22">
        <v>2.8</v>
      </c>
      <c r="H41" s="23">
        <v>3151</v>
      </c>
      <c r="I41" s="23">
        <v>576</v>
      </c>
      <c r="J41" s="22">
        <f t="shared" si="0"/>
        <v>25.96791334559575</v>
      </c>
      <c r="K41" s="23">
        <v>6080</v>
      </c>
      <c r="L41" s="24">
        <v>61</v>
      </c>
      <c r="M41" s="22">
        <v>5.4</v>
      </c>
      <c r="N41" s="24"/>
      <c r="O41" s="24"/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5">
        <v>0</v>
      </c>
      <c r="X41" s="25">
        <v>0</v>
      </c>
      <c r="Y41" s="24">
        <v>0</v>
      </c>
      <c r="Z41" s="25">
        <v>0</v>
      </c>
      <c r="AA41" s="25">
        <v>0</v>
      </c>
      <c r="AB41" s="26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</row>
    <row r="42" spans="1:52" x14ac:dyDescent="0.3">
      <c r="A42" s="19">
        <v>42296</v>
      </c>
      <c r="B42" s="20" t="s">
        <v>15</v>
      </c>
      <c r="C42" s="19">
        <v>42297</v>
      </c>
      <c r="D42" s="20" t="s">
        <v>6</v>
      </c>
      <c r="E42" s="21">
        <v>23.5</v>
      </c>
      <c r="F42" s="22">
        <v>2.6</v>
      </c>
      <c r="G42" s="22">
        <v>3.12</v>
      </c>
      <c r="H42" s="23">
        <v>3340</v>
      </c>
      <c r="I42" s="23">
        <v>4489</v>
      </c>
      <c r="J42" s="22">
        <f t="shared" si="0"/>
        <v>45.38995726495726</v>
      </c>
      <c r="K42" s="23">
        <v>6090</v>
      </c>
      <c r="L42" s="24">
        <v>62</v>
      </c>
      <c r="M42" s="22">
        <v>8.89</v>
      </c>
      <c r="N42" s="24"/>
      <c r="O42" s="24"/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5">
        <v>0</v>
      </c>
      <c r="X42" s="25">
        <v>0</v>
      </c>
      <c r="Y42" s="24">
        <v>0</v>
      </c>
      <c r="Z42" s="25">
        <v>0</v>
      </c>
      <c r="AA42" s="25">
        <v>0</v>
      </c>
      <c r="AB42" s="26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</row>
    <row r="43" spans="1:52" x14ac:dyDescent="0.3">
      <c r="A43" s="19">
        <v>42297</v>
      </c>
      <c r="B43" s="20" t="s">
        <v>6</v>
      </c>
      <c r="C43" s="19">
        <v>42298</v>
      </c>
      <c r="D43" s="20" t="s">
        <v>2</v>
      </c>
      <c r="E43" s="21">
        <v>25.25</v>
      </c>
      <c r="F43" s="22">
        <v>2.4</v>
      </c>
      <c r="G43" s="22">
        <v>3.2</v>
      </c>
      <c r="H43" s="23">
        <v>3818</v>
      </c>
      <c r="I43" s="23">
        <v>4541</v>
      </c>
      <c r="J43" s="22">
        <f t="shared" si="0"/>
        <v>50.164930555555557</v>
      </c>
      <c r="K43" s="23">
        <v>6040</v>
      </c>
      <c r="L43" s="24">
        <v>61</v>
      </c>
      <c r="M43" s="22">
        <v>9.49</v>
      </c>
      <c r="N43" s="24"/>
      <c r="O43" s="24"/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5">
        <v>0</v>
      </c>
      <c r="X43" s="25">
        <v>0</v>
      </c>
      <c r="Y43" s="24">
        <v>0</v>
      </c>
      <c r="Z43" s="25">
        <v>0</v>
      </c>
      <c r="AA43" s="25">
        <v>0</v>
      </c>
      <c r="AB43" s="26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</row>
    <row r="44" spans="1:52" x14ac:dyDescent="0.3">
      <c r="A44" s="19">
        <v>42298</v>
      </c>
      <c r="B44" s="20" t="s">
        <v>2</v>
      </c>
      <c r="C44" s="19">
        <v>42299</v>
      </c>
      <c r="D44" s="20" t="s">
        <v>15</v>
      </c>
      <c r="E44" s="21">
        <v>23.25</v>
      </c>
      <c r="F44" s="22">
        <v>2.4500000000000002</v>
      </c>
      <c r="G44" s="22">
        <v>3</v>
      </c>
      <c r="H44" s="23">
        <v>3340</v>
      </c>
      <c r="I44" s="23">
        <v>4123</v>
      </c>
      <c r="J44" s="22">
        <f t="shared" si="0"/>
        <v>45.626643990929701</v>
      </c>
      <c r="K44" s="23">
        <v>5580</v>
      </c>
      <c r="L44" s="24">
        <v>62</v>
      </c>
      <c r="M44" s="22">
        <v>10.67</v>
      </c>
      <c r="N44" s="24"/>
      <c r="O44" s="24"/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5">
        <v>0</v>
      </c>
      <c r="X44" s="25">
        <v>0</v>
      </c>
      <c r="Y44" s="24">
        <v>0</v>
      </c>
      <c r="Z44" s="25">
        <v>0</v>
      </c>
      <c r="AA44" s="25">
        <v>0</v>
      </c>
      <c r="AB44" s="26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</row>
    <row r="45" spans="1:52" x14ac:dyDescent="0.3">
      <c r="A45" s="19">
        <v>42299</v>
      </c>
      <c r="B45" s="20" t="s">
        <v>15</v>
      </c>
      <c r="C45" s="19">
        <v>42300</v>
      </c>
      <c r="D45" s="20" t="s">
        <v>16</v>
      </c>
      <c r="E45" s="21">
        <v>24.5</v>
      </c>
      <c r="F45" s="22">
        <v>2.15</v>
      </c>
      <c r="G45" s="22">
        <v>2.7</v>
      </c>
      <c r="H45" s="23">
        <v>2993</v>
      </c>
      <c r="I45" s="23">
        <v>3780</v>
      </c>
      <c r="J45" s="22">
        <f t="shared" si="0"/>
        <v>46.534883720930232</v>
      </c>
      <c r="K45" s="23">
        <v>5300</v>
      </c>
      <c r="L45" s="24">
        <v>61</v>
      </c>
      <c r="M45" s="22">
        <v>10.8</v>
      </c>
      <c r="N45" s="24"/>
      <c r="O45" s="24"/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5">
        <v>0</v>
      </c>
      <c r="X45" s="25">
        <v>0</v>
      </c>
      <c r="Y45" s="24">
        <v>0</v>
      </c>
      <c r="Z45" s="25">
        <v>0</v>
      </c>
      <c r="AA45" s="25">
        <v>0</v>
      </c>
      <c r="AB45" s="26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</row>
    <row r="46" spans="1:52" x14ac:dyDescent="0.3">
      <c r="A46" s="19">
        <v>42300</v>
      </c>
      <c r="B46" s="20" t="s">
        <v>16</v>
      </c>
      <c r="C46" s="19">
        <v>42301</v>
      </c>
      <c r="D46" s="20" t="s">
        <v>5</v>
      </c>
      <c r="E46" s="21">
        <v>23.75</v>
      </c>
      <c r="F46" s="22">
        <v>2.2000000000000002</v>
      </c>
      <c r="G46" s="22">
        <v>2.65</v>
      </c>
      <c r="H46" s="23">
        <v>2851</v>
      </c>
      <c r="I46" s="23">
        <v>697</v>
      </c>
      <c r="J46" s="22">
        <f t="shared" si="0"/>
        <v>25.982132647226983</v>
      </c>
      <c r="K46" s="23">
        <v>5140</v>
      </c>
      <c r="L46" s="24">
        <v>61</v>
      </c>
      <c r="M46" s="22">
        <v>8.8800000000000008</v>
      </c>
      <c r="N46" s="24"/>
      <c r="O46" s="24"/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5">
        <v>0</v>
      </c>
      <c r="X46" s="25">
        <v>0</v>
      </c>
      <c r="Y46" s="24">
        <v>0</v>
      </c>
      <c r="Z46" s="25">
        <v>0</v>
      </c>
      <c r="AA46" s="25">
        <v>0</v>
      </c>
      <c r="AB46" s="26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</row>
    <row r="47" spans="1:52" x14ac:dyDescent="0.3">
      <c r="A47" s="19">
        <v>42301</v>
      </c>
      <c r="B47" s="20" t="s">
        <v>5</v>
      </c>
      <c r="C47" s="19">
        <v>42302</v>
      </c>
      <c r="D47" s="20" t="s">
        <v>6</v>
      </c>
      <c r="E47" s="21">
        <v>23.25</v>
      </c>
      <c r="F47" s="22">
        <v>1.85</v>
      </c>
      <c r="G47" s="22">
        <v>2.6</v>
      </c>
      <c r="H47" s="23">
        <v>2577</v>
      </c>
      <c r="I47" s="23">
        <v>4394</v>
      </c>
      <c r="J47" s="22">
        <f t="shared" si="0"/>
        <v>51.382882882882882</v>
      </c>
      <c r="K47" s="23">
        <v>4920</v>
      </c>
      <c r="L47" s="24">
        <v>60</v>
      </c>
      <c r="M47" s="22">
        <v>10.38</v>
      </c>
      <c r="N47" s="24"/>
      <c r="O47" s="24"/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5">
        <v>0</v>
      </c>
      <c r="X47" s="25">
        <v>0</v>
      </c>
      <c r="Y47" s="24">
        <v>0</v>
      </c>
      <c r="Z47" s="25">
        <v>0</v>
      </c>
      <c r="AA47" s="25">
        <v>0</v>
      </c>
      <c r="AB47" s="26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</row>
    <row r="48" spans="1:52" x14ac:dyDescent="0.3">
      <c r="A48" s="19">
        <v>42302</v>
      </c>
      <c r="B48" s="20" t="s">
        <v>5</v>
      </c>
      <c r="C48" s="19">
        <v>42303</v>
      </c>
      <c r="D48" s="20" t="s">
        <v>15</v>
      </c>
      <c r="E48" s="21">
        <v>23.75</v>
      </c>
      <c r="F48" s="22">
        <v>2</v>
      </c>
      <c r="G48" s="22">
        <v>2.35</v>
      </c>
      <c r="H48" s="23">
        <v>2642</v>
      </c>
      <c r="I48" s="23">
        <v>3255</v>
      </c>
      <c r="J48" s="22">
        <f t="shared" si="0"/>
        <v>45.101773049645395</v>
      </c>
      <c r="K48" s="23">
        <v>4870</v>
      </c>
      <c r="L48" s="24">
        <v>60</v>
      </c>
      <c r="M48" s="22">
        <v>9.17</v>
      </c>
      <c r="N48" s="24"/>
      <c r="O48" s="24"/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5">
        <v>0</v>
      </c>
      <c r="X48" s="25">
        <v>0</v>
      </c>
      <c r="Y48" s="24">
        <v>0</v>
      </c>
      <c r="Z48" s="25">
        <v>0</v>
      </c>
      <c r="AA48" s="25">
        <v>0</v>
      </c>
      <c r="AB48" s="26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</row>
    <row r="49" spans="1:52" x14ac:dyDescent="0.3">
      <c r="A49" s="19">
        <v>42303</v>
      </c>
      <c r="B49" s="20" t="s">
        <v>15</v>
      </c>
      <c r="C49" s="19">
        <v>42304</v>
      </c>
      <c r="D49" s="20" t="s">
        <v>15</v>
      </c>
      <c r="E49" s="21">
        <v>24</v>
      </c>
      <c r="F49" s="22">
        <v>1.9</v>
      </c>
      <c r="G49" s="22">
        <v>2.4</v>
      </c>
      <c r="H49" s="23">
        <v>2307</v>
      </c>
      <c r="I49" s="23">
        <v>3024</v>
      </c>
      <c r="J49" s="22">
        <f t="shared" si="0"/>
        <v>41.236842105263158</v>
      </c>
      <c r="K49" s="23">
        <v>4910</v>
      </c>
      <c r="L49" s="24">
        <v>61</v>
      </c>
      <c r="M49" s="22">
        <v>6.4</v>
      </c>
      <c r="N49" s="24"/>
      <c r="O49" s="24"/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5">
        <v>0</v>
      </c>
      <c r="X49" s="25">
        <v>0</v>
      </c>
      <c r="Y49" s="24">
        <v>0</v>
      </c>
      <c r="Z49" s="25">
        <v>0</v>
      </c>
      <c r="AA49" s="25">
        <v>0</v>
      </c>
      <c r="AB49" s="26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</row>
    <row r="50" spans="1:52" x14ac:dyDescent="0.3">
      <c r="A50" s="19">
        <v>42304</v>
      </c>
      <c r="B50" s="20" t="s">
        <v>15</v>
      </c>
      <c r="C50" s="19">
        <v>42305</v>
      </c>
      <c r="D50" s="20" t="s">
        <v>14</v>
      </c>
      <c r="E50" s="21">
        <v>25.75</v>
      </c>
      <c r="F50" s="22">
        <v>1.85</v>
      </c>
      <c r="G50" s="22">
        <v>2.2000000000000002</v>
      </c>
      <c r="H50" s="23">
        <v>2759</v>
      </c>
      <c r="I50" s="23">
        <v>3600</v>
      </c>
      <c r="J50" s="22">
        <f t="shared" si="0"/>
        <v>52.128583128583131</v>
      </c>
      <c r="K50" s="23">
        <v>4740</v>
      </c>
      <c r="L50" s="24">
        <v>61</v>
      </c>
      <c r="M50" s="22">
        <v>9.44</v>
      </c>
      <c r="N50" s="24"/>
      <c r="O50" s="24"/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5">
        <v>0</v>
      </c>
      <c r="X50" s="25">
        <v>0</v>
      </c>
      <c r="Y50" s="24">
        <v>0</v>
      </c>
      <c r="Z50" s="25">
        <v>0</v>
      </c>
      <c r="AA50" s="25">
        <v>0</v>
      </c>
      <c r="AB50" s="26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</row>
    <row r="51" spans="1:52" x14ac:dyDescent="0.3">
      <c r="A51" s="19">
        <v>42305</v>
      </c>
      <c r="B51" s="20" t="s">
        <v>14</v>
      </c>
      <c r="C51" s="19">
        <v>42306</v>
      </c>
      <c r="D51" s="20" t="s">
        <v>5</v>
      </c>
      <c r="E51" s="21">
        <v>22.5</v>
      </c>
      <c r="F51" s="22">
        <v>1.95</v>
      </c>
      <c r="G51" s="22">
        <v>2.5</v>
      </c>
      <c r="H51" s="23">
        <v>1101</v>
      </c>
      <c r="I51" s="23">
        <v>3315</v>
      </c>
      <c r="J51" s="22">
        <f t="shared" si="0"/>
        <v>31.510256410256414</v>
      </c>
      <c r="K51" s="23">
        <v>4680</v>
      </c>
      <c r="L51" s="24">
        <v>60</v>
      </c>
      <c r="M51" s="22">
        <v>8.35</v>
      </c>
      <c r="N51" s="24"/>
      <c r="O51" s="24"/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5">
        <v>0</v>
      </c>
      <c r="X51" s="25">
        <v>0</v>
      </c>
      <c r="Y51" s="24">
        <v>0</v>
      </c>
      <c r="Z51" s="25">
        <v>0</v>
      </c>
      <c r="AA51" s="25">
        <v>0</v>
      </c>
      <c r="AB51" s="26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</row>
    <row r="52" spans="1:52" x14ac:dyDescent="0.3">
      <c r="A52" s="19">
        <v>42306</v>
      </c>
      <c r="B52" s="20" t="s">
        <v>5</v>
      </c>
      <c r="C52" s="19">
        <v>42307</v>
      </c>
      <c r="D52" s="20" t="s">
        <v>9</v>
      </c>
      <c r="E52" s="21">
        <v>23.75</v>
      </c>
      <c r="F52" s="22">
        <v>2.0499999999999998</v>
      </c>
      <c r="G52" s="22">
        <v>2.4500000000000002</v>
      </c>
      <c r="H52" s="23" t="s">
        <v>3</v>
      </c>
      <c r="I52" s="23">
        <v>3517</v>
      </c>
      <c r="J52" s="22" t="s">
        <v>3</v>
      </c>
      <c r="K52" s="23">
        <v>4630</v>
      </c>
      <c r="L52" s="24">
        <v>60</v>
      </c>
      <c r="M52" s="22">
        <v>10.29</v>
      </c>
      <c r="N52" s="24"/>
      <c r="O52" s="24"/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5">
        <v>0</v>
      </c>
      <c r="X52" s="25">
        <v>0</v>
      </c>
      <c r="Y52" s="24">
        <v>0</v>
      </c>
      <c r="Z52" s="25">
        <v>0</v>
      </c>
      <c r="AA52" s="25">
        <v>0</v>
      </c>
      <c r="AB52" s="26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</row>
    <row r="53" spans="1:52" x14ac:dyDescent="0.3">
      <c r="A53" s="19">
        <v>42307</v>
      </c>
      <c r="B53" s="20" t="s">
        <v>9</v>
      </c>
      <c r="C53" s="19">
        <v>42308</v>
      </c>
      <c r="D53" s="20" t="s">
        <v>2</v>
      </c>
      <c r="E53" s="21">
        <v>22.75</v>
      </c>
      <c r="F53" s="22">
        <v>1.9</v>
      </c>
      <c r="G53" s="22">
        <v>2.2000000000000002</v>
      </c>
      <c r="H53" s="23">
        <v>2310</v>
      </c>
      <c r="I53" s="23">
        <v>2999</v>
      </c>
      <c r="J53" s="22">
        <f t="shared" si="0"/>
        <v>42.982854864433811</v>
      </c>
      <c r="K53" s="23">
        <v>4780</v>
      </c>
      <c r="L53" s="24">
        <v>59</v>
      </c>
      <c r="M53" s="22">
        <v>7.27</v>
      </c>
      <c r="N53" s="24"/>
      <c r="O53" s="24"/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5">
        <v>0</v>
      </c>
      <c r="X53" s="25">
        <v>0</v>
      </c>
      <c r="Y53" s="24">
        <v>0</v>
      </c>
      <c r="Z53" s="25">
        <v>0</v>
      </c>
      <c r="AA53" s="25">
        <v>0</v>
      </c>
      <c r="AB53" s="26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</row>
    <row r="54" spans="1:52" x14ac:dyDescent="0.3">
      <c r="A54" s="19">
        <v>42308</v>
      </c>
      <c r="B54" s="20" t="s">
        <v>2</v>
      </c>
      <c r="C54" s="19">
        <v>42309</v>
      </c>
      <c r="D54" s="20" t="s">
        <v>1</v>
      </c>
      <c r="E54" s="21">
        <v>24.5</v>
      </c>
      <c r="F54" s="22">
        <v>1.65</v>
      </c>
      <c r="G54" s="22">
        <v>1.85</v>
      </c>
      <c r="H54" s="23">
        <v>2373</v>
      </c>
      <c r="I54" s="23">
        <v>2123</v>
      </c>
      <c r="J54" s="22">
        <f t="shared" si="0"/>
        <v>43.095823095823093</v>
      </c>
      <c r="K54" s="23">
        <v>4740</v>
      </c>
      <c r="L54" s="24">
        <v>59</v>
      </c>
      <c r="M54" s="22">
        <v>6.5</v>
      </c>
      <c r="N54" s="24"/>
      <c r="O54" s="24"/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5">
        <v>0</v>
      </c>
      <c r="X54" s="25">
        <v>0</v>
      </c>
      <c r="Y54" s="24">
        <v>0</v>
      </c>
      <c r="Z54" s="25">
        <v>0</v>
      </c>
      <c r="AA54" s="25">
        <v>0</v>
      </c>
      <c r="AB54" s="26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</row>
    <row r="55" spans="1:52" x14ac:dyDescent="0.3">
      <c r="A55" s="19">
        <v>42309</v>
      </c>
      <c r="B55" s="20" t="s">
        <v>1</v>
      </c>
      <c r="C55" s="19">
        <v>42310</v>
      </c>
      <c r="D55" s="20" t="s">
        <v>11</v>
      </c>
      <c r="E55" s="21">
        <v>22.5</v>
      </c>
      <c r="F55" s="22">
        <v>1.65</v>
      </c>
      <c r="G55" s="22">
        <v>1.6</v>
      </c>
      <c r="H55" s="23">
        <v>2162</v>
      </c>
      <c r="I55" s="23">
        <v>2647</v>
      </c>
      <c r="J55" s="22">
        <f t="shared" si="0"/>
        <v>49.411300505050505</v>
      </c>
      <c r="K55" s="23">
        <v>4580</v>
      </c>
      <c r="L55" s="24">
        <v>60</v>
      </c>
      <c r="M55" s="22">
        <v>11.7</v>
      </c>
      <c r="N55" s="24"/>
      <c r="O55" s="24"/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5">
        <v>0</v>
      </c>
      <c r="X55" s="25">
        <v>0</v>
      </c>
      <c r="Y55" s="24">
        <v>0</v>
      </c>
      <c r="Z55" s="25">
        <v>0</v>
      </c>
      <c r="AA55" s="25">
        <v>0</v>
      </c>
      <c r="AB55" s="26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</row>
    <row r="56" spans="1:52" x14ac:dyDescent="0.3">
      <c r="A56" s="19">
        <v>42310</v>
      </c>
      <c r="B56" s="20" t="s">
        <v>11</v>
      </c>
      <c r="C56" s="19">
        <v>42311</v>
      </c>
      <c r="D56" s="20" t="s">
        <v>11</v>
      </c>
      <c r="E56" s="21">
        <v>24</v>
      </c>
      <c r="F56" s="22">
        <v>1.65</v>
      </c>
      <c r="G56" s="22">
        <v>2.15</v>
      </c>
      <c r="H56" s="23">
        <v>2333</v>
      </c>
      <c r="I56" s="23">
        <v>2992</v>
      </c>
      <c r="J56" s="22">
        <f t="shared" si="0"/>
        <v>46.759455015268969</v>
      </c>
      <c r="K56" s="23">
        <v>4470</v>
      </c>
      <c r="L56" s="24">
        <v>59</v>
      </c>
      <c r="M56" s="22">
        <v>7.04</v>
      </c>
      <c r="N56" s="24"/>
      <c r="O56" s="24"/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5">
        <v>0</v>
      </c>
      <c r="X56" s="25">
        <v>0</v>
      </c>
      <c r="Y56" s="24">
        <v>0</v>
      </c>
      <c r="Z56" s="25">
        <v>0</v>
      </c>
      <c r="AA56" s="25">
        <v>0</v>
      </c>
      <c r="AB56" s="26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</row>
    <row r="57" spans="1:52" x14ac:dyDescent="0.3">
      <c r="A57" s="19">
        <v>42311</v>
      </c>
      <c r="B57" s="20" t="s">
        <v>11</v>
      </c>
      <c r="C57" s="19">
        <v>42312</v>
      </c>
      <c r="D57" s="20" t="s">
        <v>11</v>
      </c>
      <c r="E57" s="21">
        <v>24</v>
      </c>
      <c r="F57" s="22">
        <v>1.75</v>
      </c>
      <c r="G57" s="22">
        <v>2.4</v>
      </c>
      <c r="H57" s="23">
        <v>2506</v>
      </c>
      <c r="I57" s="23">
        <v>3405</v>
      </c>
      <c r="J57" s="22">
        <f t="shared" si="0"/>
        <v>47.512500000000003</v>
      </c>
      <c r="K57" s="23">
        <v>4360</v>
      </c>
      <c r="L57" s="24">
        <v>57</v>
      </c>
      <c r="M57" s="22">
        <v>7.55</v>
      </c>
      <c r="N57" s="24"/>
      <c r="O57" s="24"/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5">
        <v>0</v>
      </c>
      <c r="X57" s="25">
        <v>0</v>
      </c>
      <c r="Y57" s="24">
        <v>0</v>
      </c>
      <c r="Z57" s="25">
        <v>0</v>
      </c>
      <c r="AA57" s="25">
        <v>0</v>
      </c>
      <c r="AB57" s="26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</row>
    <row r="58" spans="1:52" x14ac:dyDescent="0.3">
      <c r="A58" s="19">
        <v>42312</v>
      </c>
      <c r="B58" s="20" t="s">
        <v>11</v>
      </c>
      <c r="C58" s="19">
        <v>42313</v>
      </c>
      <c r="D58" s="20" t="s">
        <v>5</v>
      </c>
      <c r="E58" s="21">
        <v>24.5</v>
      </c>
      <c r="F58" s="22">
        <v>1.9</v>
      </c>
      <c r="G58" s="22">
        <v>2.2999999999999998</v>
      </c>
      <c r="H58" s="23">
        <v>2445</v>
      </c>
      <c r="I58" s="23">
        <v>3264</v>
      </c>
      <c r="J58" s="22">
        <f t="shared" si="0"/>
        <v>45.099542334096107</v>
      </c>
      <c r="K58" s="23">
        <v>4260</v>
      </c>
      <c r="L58" s="24">
        <v>55</v>
      </c>
      <c r="M58" s="22">
        <v>6.39</v>
      </c>
      <c r="N58" s="24"/>
      <c r="O58" s="24"/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5">
        <v>0</v>
      </c>
      <c r="X58" s="25">
        <v>0</v>
      </c>
      <c r="Y58" s="24">
        <v>0</v>
      </c>
      <c r="Z58" s="25">
        <v>0</v>
      </c>
      <c r="AA58" s="25">
        <v>0</v>
      </c>
      <c r="AB58" s="26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</row>
    <row r="59" spans="1:52" x14ac:dyDescent="0.3">
      <c r="A59" s="19">
        <v>42313</v>
      </c>
      <c r="B59" s="20" t="s">
        <v>5</v>
      </c>
      <c r="C59" s="19">
        <v>42314</v>
      </c>
      <c r="D59" s="20" t="s">
        <v>16</v>
      </c>
      <c r="E59" s="21">
        <v>24.25</v>
      </c>
      <c r="F59" s="22">
        <v>1.6</v>
      </c>
      <c r="G59" s="22">
        <v>2.2999999999999998</v>
      </c>
      <c r="H59" s="23">
        <v>2130</v>
      </c>
      <c r="I59" s="23">
        <v>1695</v>
      </c>
      <c r="J59" s="22">
        <f t="shared" si="0"/>
        <v>34.470108695652172</v>
      </c>
      <c r="K59" s="23">
        <v>4230</v>
      </c>
      <c r="L59" s="24">
        <v>55</v>
      </c>
      <c r="M59" s="22">
        <v>7.2</v>
      </c>
      <c r="N59" s="24"/>
      <c r="O59" s="24"/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5">
        <v>0</v>
      </c>
      <c r="X59" s="25">
        <v>0</v>
      </c>
      <c r="Y59" s="24">
        <v>0</v>
      </c>
      <c r="Z59" s="25">
        <v>0</v>
      </c>
      <c r="AA59" s="25">
        <v>0</v>
      </c>
      <c r="AB59" s="26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</row>
    <row r="60" spans="1:52" x14ac:dyDescent="0.3">
      <c r="A60" s="19">
        <v>42314</v>
      </c>
      <c r="B60" s="20" t="s">
        <v>16</v>
      </c>
      <c r="C60" s="19">
        <v>42315</v>
      </c>
      <c r="D60" s="20" t="s">
        <v>1</v>
      </c>
      <c r="E60" s="21">
        <v>24.75</v>
      </c>
      <c r="F60" s="22">
        <v>1.5</v>
      </c>
      <c r="G60" s="22">
        <v>1.8</v>
      </c>
      <c r="H60" s="23">
        <v>569</v>
      </c>
      <c r="I60" s="23">
        <v>2695</v>
      </c>
      <c r="J60" s="22">
        <f t="shared" si="0"/>
        <v>31.275925925925925</v>
      </c>
      <c r="K60" s="23">
        <v>4290</v>
      </c>
      <c r="L60" s="24">
        <v>54</v>
      </c>
      <c r="M60" s="22">
        <v>7.27</v>
      </c>
      <c r="N60" s="24"/>
      <c r="O60" s="24"/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5">
        <v>0</v>
      </c>
      <c r="X60" s="25">
        <v>0</v>
      </c>
      <c r="Y60" s="24">
        <v>0</v>
      </c>
      <c r="Z60" s="25">
        <v>0</v>
      </c>
      <c r="AA60" s="25">
        <v>0</v>
      </c>
      <c r="AB60" s="26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</row>
    <row r="61" spans="1:52" x14ac:dyDescent="0.3">
      <c r="A61" s="19">
        <v>42315</v>
      </c>
      <c r="B61" s="20" t="s">
        <v>1</v>
      </c>
      <c r="C61" s="19">
        <v>42316</v>
      </c>
      <c r="D61" s="20" t="s">
        <v>1</v>
      </c>
      <c r="E61" s="21">
        <v>24</v>
      </c>
      <c r="F61" s="22">
        <v>1.5</v>
      </c>
      <c r="G61" s="22">
        <v>1.95</v>
      </c>
      <c r="H61" s="23">
        <v>2166</v>
      </c>
      <c r="I61" s="23">
        <v>2682</v>
      </c>
      <c r="J61" s="22">
        <f t="shared" si="0"/>
        <v>46.98974358974359</v>
      </c>
      <c r="K61" s="23">
        <v>4320</v>
      </c>
      <c r="L61" s="24">
        <v>54</v>
      </c>
      <c r="M61" s="22">
        <v>8.5</v>
      </c>
      <c r="N61" s="24"/>
      <c r="O61" s="24"/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5">
        <v>0</v>
      </c>
      <c r="X61" s="25">
        <v>0</v>
      </c>
      <c r="Y61" s="24">
        <v>0</v>
      </c>
      <c r="Z61" s="25">
        <v>0</v>
      </c>
      <c r="AA61" s="25">
        <v>0</v>
      </c>
      <c r="AB61" s="26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</row>
    <row r="62" spans="1:52" x14ac:dyDescent="0.3">
      <c r="A62" s="19">
        <v>42316</v>
      </c>
      <c r="B62" s="20" t="s">
        <v>1</v>
      </c>
      <c r="C62" s="19">
        <v>42317</v>
      </c>
      <c r="D62" s="20" t="s">
        <v>11</v>
      </c>
      <c r="E62" s="21">
        <v>22.5</v>
      </c>
      <c r="F62" s="22">
        <v>1.5</v>
      </c>
      <c r="G62" s="22">
        <v>1.9</v>
      </c>
      <c r="H62" s="23">
        <v>1400</v>
      </c>
      <c r="I62" s="23">
        <v>2027</v>
      </c>
      <c r="J62" s="22">
        <f t="shared" si="0"/>
        <v>33.336257309941523</v>
      </c>
      <c r="K62" s="23">
        <v>4370</v>
      </c>
      <c r="L62" s="24">
        <v>52</v>
      </c>
      <c r="M62" s="22">
        <v>8.7899999999999991</v>
      </c>
      <c r="N62" s="24"/>
      <c r="O62" s="24"/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5">
        <v>0</v>
      </c>
      <c r="X62" s="25">
        <v>0</v>
      </c>
      <c r="Y62" s="24">
        <v>0</v>
      </c>
      <c r="Z62" s="25">
        <v>0</v>
      </c>
      <c r="AA62" s="25">
        <v>0</v>
      </c>
      <c r="AB62" s="26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</row>
    <row r="63" spans="1:52" x14ac:dyDescent="0.3">
      <c r="A63" s="19">
        <v>42317</v>
      </c>
      <c r="B63" s="20" t="s">
        <v>11</v>
      </c>
      <c r="C63" s="19">
        <v>42318</v>
      </c>
      <c r="D63" s="20" t="s">
        <v>11</v>
      </c>
      <c r="E63" s="21">
        <v>24</v>
      </c>
      <c r="F63" s="22">
        <v>1.85</v>
      </c>
      <c r="G63" s="24">
        <v>1.7</v>
      </c>
      <c r="H63" s="23">
        <v>1930</v>
      </c>
      <c r="I63" s="23">
        <v>2723</v>
      </c>
      <c r="J63" s="22">
        <f t="shared" si="0"/>
        <v>44.083465818759933</v>
      </c>
      <c r="K63" s="23">
        <v>4510</v>
      </c>
      <c r="L63" s="24">
        <v>53</v>
      </c>
      <c r="M63" s="22">
        <v>6.31</v>
      </c>
      <c r="N63" s="24"/>
      <c r="O63" s="24"/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5">
        <v>0</v>
      </c>
      <c r="X63" s="25">
        <v>0</v>
      </c>
      <c r="Y63" s="24">
        <v>0</v>
      </c>
      <c r="Z63" s="25">
        <v>0</v>
      </c>
      <c r="AA63" s="25">
        <v>0</v>
      </c>
      <c r="AB63" s="26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</row>
    <row r="64" spans="1:52" x14ac:dyDescent="0.3">
      <c r="A64" s="19">
        <v>42318</v>
      </c>
      <c r="B64" s="20" t="s">
        <v>11</v>
      </c>
      <c r="C64" s="19">
        <v>42319</v>
      </c>
      <c r="D64" s="20" t="s">
        <v>2</v>
      </c>
      <c r="E64" s="21">
        <v>25</v>
      </c>
      <c r="F64" s="22">
        <v>1.85</v>
      </c>
      <c r="G64" s="22">
        <v>2.0499999999999998</v>
      </c>
      <c r="H64" s="23">
        <v>2501</v>
      </c>
      <c r="I64" s="23">
        <v>2946</v>
      </c>
      <c r="J64" s="22">
        <f t="shared" si="0"/>
        <v>46.482751043726658</v>
      </c>
      <c r="K64" s="23">
        <v>4590</v>
      </c>
      <c r="L64" s="24">
        <v>52</v>
      </c>
      <c r="M64" s="22">
        <v>5.73</v>
      </c>
      <c r="N64" s="24"/>
      <c r="O64" s="24"/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5">
        <v>0</v>
      </c>
      <c r="X64" s="25">
        <v>0</v>
      </c>
      <c r="Y64" s="24">
        <v>0</v>
      </c>
      <c r="Z64" s="25">
        <v>0</v>
      </c>
      <c r="AA64" s="25">
        <v>0</v>
      </c>
      <c r="AB64" s="26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</row>
    <row r="65" spans="1:52" x14ac:dyDescent="0.3">
      <c r="A65" s="19">
        <v>42319</v>
      </c>
      <c r="B65" s="20" t="s">
        <v>2</v>
      </c>
      <c r="C65" s="19">
        <v>42320</v>
      </c>
      <c r="D65" s="20" t="s">
        <v>5</v>
      </c>
      <c r="E65" s="21">
        <v>23.5</v>
      </c>
      <c r="F65" s="22">
        <v>1.7</v>
      </c>
      <c r="G65" s="22">
        <v>2</v>
      </c>
      <c r="H65" s="23">
        <v>2476</v>
      </c>
      <c r="I65" s="23">
        <v>1516</v>
      </c>
      <c r="J65" s="22">
        <f t="shared" si="0"/>
        <v>36.907843137254901</v>
      </c>
      <c r="K65" s="23">
        <v>4550</v>
      </c>
      <c r="L65" s="24">
        <v>52</v>
      </c>
      <c r="M65" s="22">
        <v>8.2200000000000006</v>
      </c>
      <c r="N65" s="24"/>
      <c r="O65" s="24"/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5">
        <v>0</v>
      </c>
      <c r="X65" s="25">
        <v>0</v>
      </c>
      <c r="Y65" s="24">
        <v>0</v>
      </c>
      <c r="Z65" s="25">
        <v>0</v>
      </c>
      <c r="AA65" s="25">
        <v>0</v>
      </c>
      <c r="AB65" s="26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</row>
    <row r="66" spans="1:52" x14ac:dyDescent="0.3">
      <c r="A66" s="19">
        <v>42320</v>
      </c>
      <c r="B66" s="20" t="s">
        <v>5</v>
      </c>
      <c r="C66" s="19">
        <v>42321</v>
      </c>
      <c r="D66" s="20" t="s">
        <v>5</v>
      </c>
      <c r="E66" s="21">
        <v>24</v>
      </c>
      <c r="F66" s="22">
        <v>1.8</v>
      </c>
      <c r="G66" s="22">
        <v>2.25</v>
      </c>
      <c r="H66" s="23">
        <v>1454</v>
      </c>
      <c r="I66" s="23">
        <v>3178</v>
      </c>
      <c r="J66" s="22">
        <f t="shared" si="0"/>
        <v>37.0037037037037</v>
      </c>
      <c r="K66" s="23">
        <v>4490</v>
      </c>
      <c r="L66" s="24">
        <v>55</v>
      </c>
      <c r="M66" s="22">
        <v>7.36</v>
      </c>
      <c r="N66" s="24"/>
      <c r="O66" s="24"/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5">
        <v>0</v>
      </c>
      <c r="X66" s="25">
        <v>0</v>
      </c>
      <c r="Y66" s="24">
        <v>0</v>
      </c>
      <c r="Z66" s="25">
        <v>0</v>
      </c>
      <c r="AA66" s="25">
        <v>0</v>
      </c>
      <c r="AB66" s="26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</row>
    <row r="67" spans="1:52" x14ac:dyDescent="0.3">
      <c r="A67" s="19">
        <v>42321</v>
      </c>
      <c r="B67" s="20" t="s">
        <v>5</v>
      </c>
      <c r="C67" s="19">
        <v>42322</v>
      </c>
      <c r="D67" s="20" t="s">
        <v>17</v>
      </c>
      <c r="E67" s="21">
        <v>24.75</v>
      </c>
      <c r="F67" s="22">
        <v>1.57</v>
      </c>
      <c r="G67" s="22">
        <v>2.2999999999999998</v>
      </c>
      <c r="H67" s="23">
        <v>2442</v>
      </c>
      <c r="I67" s="23">
        <v>3215</v>
      </c>
      <c r="J67" s="22">
        <f t="shared" si="0"/>
        <v>49.220668328256252</v>
      </c>
      <c r="K67" s="23">
        <v>4400</v>
      </c>
      <c r="L67" s="24">
        <v>54</v>
      </c>
      <c r="M67" s="22">
        <v>6.41</v>
      </c>
      <c r="N67" s="24"/>
      <c r="O67" s="24"/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5">
        <v>0</v>
      </c>
      <c r="X67" s="25">
        <v>0</v>
      </c>
      <c r="Y67" s="24">
        <v>0</v>
      </c>
      <c r="Z67" s="25">
        <v>0</v>
      </c>
      <c r="AA67" s="25">
        <v>0</v>
      </c>
      <c r="AB67" s="26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</row>
    <row r="68" spans="1:52" x14ac:dyDescent="0.3">
      <c r="A68" s="19">
        <v>42322</v>
      </c>
      <c r="B68" s="20" t="s">
        <v>17</v>
      </c>
      <c r="C68" s="19">
        <v>42323</v>
      </c>
      <c r="D68" s="20" t="s">
        <v>11</v>
      </c>
      <c r="E68" s="21">
        <v>22.75</v>
      </c>
      <c r="F68" s="22">
        <v>1.55</v>
      </c>
      <c r="G68" s="22">
        <v>1.8</v>
      </c>
      <c r="H68" s="23">
        <v>2092</v>
      </c>
      <c r="I68" s="23">
        <v>2441</v>
      </c>
      <c r="J68" s="22">
        <f t="shared" si="0"/>
        <v>45.096475507765831</v>
      </c>
      <c r="K68" s="23">
        <v>4260</v>
      </c>
      <c r="L68" s="24">
        <v>54</v>
      </c>
      <c r="M68" s="22">
        <v>6.27</v>
      </c>
      <c r="N68" s="24"/>
      <c r="O68" s="24"/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5">
        <v>0</v>
      </c>
      <c r="X68" s="25">
        <v>0</v>
      </c>
      <c r="Y68" s="24">
        <v>0</v>
      </c>
      <c r="Z68" s="25">
        <v>0</v>
      </c>
      <c r="AA68" s="25">
        <v>0</v>
      </c>
      <c r="AB68" s="26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</row>
    <row r="69" spans="1:52" x14ac:dyDescent="0.3">
      <c r="A69" s="19">
        <v>42323</v>
      </c>
      <c r="B69" s="20" t="s">
        <v>11</v>
      </c>
      <c r="C69" s="19">
        <v>42324</v>
      </c>
      <c r="D69" s="20" t="s">
        <v>5</v>
      </c>
      <c r="E69" s="21">
        <v>24.5</v>
      </c>
      <c r="F69" s="22">
        <v>1.6</v>
      </c>
      <c r="G69" s="22">
        <v>1.75</v>
      </c>
      <c r="H69" s="23">
        <v>2102</v>
      </c>
      <c r="I69" s="23">
        <v>2620</v>
      </c>
      <c r="J69" s="22">
        <f t="shared" si="0"/>
        <v>46.848214285714285</v>
      </c>
      <c r="K69" s="23">
        <v>4280</v>
      </c>
      <c r="L69" s="24">
        <v>51</v>
      </c>
      <c r="M69" s="22">
        <v>7</v>
      </c>
      <c r="N69" s="24"/>
      <c r="O69" s="24"/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5">
        <v>0</v>
      </c>
      <c r="X69" s="25">
        <v>0</v>
      </c>
      <c r="Y69" s="24">
        <v>0</v>
      </c>
      <c r="Z69" s="25">
        <v>0</v>
      </c>
      <c r="AA69" s="25">
        <v>0</v>
      </c>
      <c r="AB69" s="26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</row>
    <row r="70" spans="1:52" x14ac:dyDescent="0.3">
      <c r="A70" s="19">
        <v>42324</v>
      </c>
      <c r="B70" s="20" t="s">
        <v>5</v>
      </c>
      <c r="C70" s="19">
        <v>42325</v>
      </c>
      <c r="D70" s="20" t="s">
        <v>11</v>
      </c>
      <c r="E70" s="21">
        <v>23.5</v>
      </c>
      <c r="F70" s="22">
        <v>1.65</v>
      </c>
      <c r="G70" s="22">
        <v>2.1</v>
      </c>
      <c r="H70" s="23">
        <v>2081</v>
      </c>
      <c r="I70" s="23">
        <v>2613</v>
      </c>
      <c r="J70" s="22">
        <f t="shared" si="0"/>
        <v>41.758297258297262</v>
      </c>
      <c r="K70" s="23">
        <v>4310</v>
      </c>
      <c r="L70" s="24">
        <v>53</v>
      </c>
      <c r="M70" s="22">
        <v>8.42</v>
      </c>
      <c r="N70" s="24"/>
      <c r="O70" s="24"/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5">
        <v>0</v>
      </c>
      <c r="X70" s="25">
        <v>0</v>
      </c>
      <c r="Y70" s="24">
        <v>0</v>
      </c>
      <c r="Z70" s="25">
        <v>0</v>
      </c>
      <c r="AA70" s="25">
        <v>0</v>
      </c>
      <c r="AB70" s="26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</row>
    <row r="71" spans="1:52" x14ac:dyDescent="0.3">
      <c r="A71" s="19">
        <v>42325</v>
      </c>
      <c r="B71" s="20" t="s">
        <v>11</v>
      </c>
      <c r="C71" s="19">
        <v>42326</v>
      </c>
      <c r="D71" s="20" t="s">
        <v>1</v>
      </c>
      <c r="E71" s="21">
        <v>25.5</v>
      </c>
      <c r="F71" s="22">
        <v>1.45</v>
      </c>
      <c r="G71" s="22">
        <v>2.2999999999999998</v>
      </c>
      <c r="H71" s="23">
        <v>2223</v>
      </c>
      <c r="I71" s="23">
        <v>1127</v>
      </c>
      <c r="J71" s="22">
        <f t="shared" ref="J71:J94" si="1">((H71/F71)+(I71/G71))/60</f>
        <v>33.718390804597703</v>
      </c>
      <c r="K71" s="23">
        <v>4110</v>
      </c>
      <c r="L71" s="24">
        <v>52</v>
      </c>
      <c r="M71" s="22">
        <v>7.4</v>
      </c>
      <c r="N71" s="24"/>
      <c r="O71" s="24"/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5">
        <v>0</v>
      </c>
      <c r="X71" s="25">
        <v>0</v>
      </c>
      <c r="Y71" s="24">
        <v>0</v>
      </c>
      <c r="Z71" s="25">
        <v>0</v>
      </c>
      <c r="AA71" s="25">
        <v>0</v>
      </c>
      <c r="AB71" s="26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</row>
    <row r="72" spans="1:52" x14ac:dyDescent="0.3">
      <c r="A72" s="19">
        <v>42326</v>
      </c>
      <c r="B72" s="20" t="s">
        <v>1</v>
      </c>
      <c r="C72" s="19">
        <v>42327</v>
      </c>
      <c r="D72" s="20" t="s">
        <v>5</v>
      </c>
      <c r="E72" s="21">
        <v>23</v>
      </c>
      <c r="F72" s="22">
        <v>1.4</v>
      </c>
      <c r="G72" s="22">
        <v>1.8</v>
      </c>
      <c r="H72" s="23">
        <v>1850</v>
      </c>
      <c r="I72" s="23">
        <v>2644</v>
      </c>
      <c r="J72" s="22">
        <f t="shared" si="1"/>
        <v>46.505291005291006</v>
      </c>
      <c r="K72" s="23">
        <v>4010</v>
      </c>
      <c r="L72" s="24">
        <v>51</v>
      </c>
      <c r="M72" s="22">
        <v>20.350000000000001</v>
      </c>
      <c r="N72" s="24"/>
      <c r="O72" s="24"/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5">
        <v>0</v>
      </c>
      <c r="X72" s="25">
        <v>0</v>
      </c>
      <c r="Y72" s="24">
        <v>0</v>
      </c>
      <c r="Z72" s="25">
        <v>0</v>
      </c>
      <c r="AA72" s="25">
        <v>0</v>
      </c>
      <c r="AB72" s="26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</row>
    <row r="73" spans="1:52" x14ac:dyDescent="0.3">
      <c r="A73" s="19">
        <v>42327</v>
      </c>
      <c r="B73" s="20" t="s">
        <v>5</v>
      </c>
      <c r="C73" s="19">
        <v>42328</v>
      </c>
      <c r="D73" s="20" t="s">
        <v>16</v>
      </c>
      <c r="E73" s="21">
        <v>24.25</v>
      </c>
      <c r="F73" s="22">
        <v>1.3</v>
      </c>
      <c r="G73" s="22">
        <v>2.15</v>
      </c>
      <c r="H73" s="23">
        <v>1877</v>
      </c>
      <c r="I73" s="23">
        <v>2679</v>
      </c>
      <c r="J73" s="22">
        <f t="shared" si="1"/>
        <v>44.831544424567682</v>
      </c>
      <c r="K73" s="23">
        <v>4040</v>
      </c>
      <c r="L73" s="24">
        <v>50</v>
      </c>
      <c r="M73" s="22">
        <v>16.45</v>
      </c>
      <c r="N73" s="24"/>
      <c r="O73" s="24"/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5">
        <v>0</v>
      </c>
      <c r="X73" s="25">
        <v>0</v>
      </c>
      <c r="Y73" s="24">
        <v>0</v>
      </c>
      <c r="Z73" s="25">
        <v>0</v>
      </c>
      <c r="AA73" s="25">
        <v>0</v>
      </c>
      <c r="AB73" s="26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</row>
    <row r="74" spans="1:52" x14ac:dyDescent="0.3">
      <c r="A74" s="19">
        <v>42328</v>
      </c>
      <c r="B74" s="20" t="s">
        <v>16</v>
      </c>
      <c r="C74" s="19">
        <v>42329</v>
      </c>
      <c r="D74" s="20" t="s">
        <v>5</v>
      </c>
      <c r="E74" s="21">
        <v>23.75</v>
      </c>
      <c r="F74" s="22">
        <v>1.45</v>
      </c>
      <c r="G74" s="22">
        <v>2</v>
      </c>
      <c r="H74" s="23">
        <v>1950</v>
      </c>
      <c r="I74" s="23">
        <v>2316</v>
      </c>
      <c r="J74" s="22">
        <f t="shared" si="1"/>
        <v>41.713793103448282</v>
      </c>
      <c r="K74" s="23">
        <v>4080</v>
      </c>
      <c r="L74" s="24">
        <v>54</v>
      </c>
      <c r="M74" s="22">
        <v>7.5</v>
      </c>
      <c r="N74" s="24"/>
      <c r="O74" s="24"/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5">
        <v>0</v>
      </c>
      <c r="X74" s="25">
        <v>0</v>
      </c>
      <c r="Y74" s="24">
        <v>0</v>
      </c>
      <c r="Z74" s="25">
        <v>0</v>
      </c>
      <c r="AA74" s="25">
        <v>0</v>
      </c>
      <c r="AB74" s="26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</row>
    <row r="75" spans="1:52" x14ac:dyDescent="0.3">
      <c r="A75" s="19">
        <v>42329</v>
      </c>
      <c r="B75" s="20" t="s">
        <v>5</v>
      </c>
      <c r="C75" s="19">
        <v>42330</v>
      </c>
      <c r="D75" s="20" t="s">
        <v>5</v>
      </c>
      <c r="E75" s="21">
        <v>24</v>
      </c>
      <c r="F75" s="22">
        <v>1.45</v>
      </c>
      <c r="G75" s="22">
        <v>1.7</v>
      </c>
      <c r="H75" s="23">
        <v>2055</v>
      </c>
      <c r="I75" s="23">
        <v>2544</v>
      </c>
      <c r="J75" s="22">
        <f t="shared" si="1"/>
        <v>48.561866125760645</v>
      </c>
      <c r="K75" s="23">
        <v>4040</v>
      </c>
      <c r="L75" s="24">
        <v>55</v>
      </c>
      <c r="M75" s="22">
        <v>6.34</v>
      </c>
      <c r="N75" s="24"/>
      <c r="O75" s="24"/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5">
        <v>0</v>
      </c>
      <c r="X75" s="25">
        <v>0</v>
      </c>
      <c r="Y75" s="24">
        <v>0</v>
      </c>
      <c r="Z75" s="25">
        <v>0</v>
      </c>
      <c r="AA75" s="25">
        <v>0</v>
      </c>
      <c r="AB75" s="26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</row>
    <row r="76" spans="1:52" x14ac:dyDescent="0.3">
      <c r="A76" s="19">
        <v>42330</v>
      </c>
      <c r="B76" s="20" t="s">
        <v>5</v>
      </c>
      <c r="C76" s="19">
        <v>42331</v>
      </c>
      <c r="D76" s="20" t="s">
        <v>8</v>
      </c>
      <c r="E76" s="21">
        <v>25.25</v>
      </c>
      <c r="F76" s="22">
        <v>1.3</v>
      </c>
      <c r="G76" s="22">
        <v>1.75</v>
      </c>
      <c r="H76" s="23">
        <v>1706</v>
      </c>
      <c r="I76" s="23">
        <v>2720</v>
      </c>
      <c r="J76" s="22">
        <f t="shared" si="1"/>
        <v>47.776556776556767</v>
      </c>
      <c r="K76" s="23">
        <v>4100</v>
      </c>
      <c r="L76" s="24">
        <v>55</v>
      </c>
      <c r="M76" s="22">
        <v>6.21</v>
      </c>
      <c r="N76" s="24"/>
      <c r="O76" s="24"/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5">
        <v>0</v>
      </c>
      <c r="X76" s="25">
        <v>0</v>
      </c>
      <c r="Y76" s="24">
        <v>0</v>
      </c>
      <c r="Z76" s="25">
        <v>0</v>
      </c>
      <c r="AA76" s="25">
        <v>0</v>
      </c>
      <c r="AB76" s="26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</row>
    <row r="77" spans="1:52" x14ac:dyDescent="0.3">
      <c r="A77" s="19">
        <v>42331</v>
      </c>
      <c r="B77" s="20" t="s">
        <v>8</v>
      </c>
      <c r="C77" s="19">
        <v>42332</v>
      </c>
      <c r="D77" s="20" t="s">
        <v>6</v>
      </c>
      <c r="E77" s="21">
        <v>22</v>
      </c>
      <c r="F77" s="22">
        <v>1.1000000000000001</v>
      </c>
      <c r="G77" s="22">
        <v>1.35</v>
      </c>
      <c r="H77" s="23">
        <v>1350</v>
      </c>
      <c r="I77" s="23">
        <v>1130</v>
      </c>
      <c r="J77" s="22">
        <f t="shared" si="1"/>
        <v>34.405162738496074</v>
      </c>
      <c r="K77" s="23">
        <v>4130</v>
      </c>
      <c r="L77" s="24">
        <v>53</v>
      </c>
      <c r="M77" s="22">
        <v>8.0500000000000007</v>
      </c>
      <c r="N77" s="24"/>
      <c r="O77" s="24"/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5">
        <v>0</v>
      </c>
      <c r="X77" s="25">
        <v>0</v>
      </c>
      <c r="Y77" s="24">
        <v>0</v>
      </c>
      <c r="Z77" s="25">
        <v>0</v>
      </c>
      <c r="AA77" s="25">
        <v>0</v>
      </c>
      <c r="AB77" s="26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</row>
    <row r="78" spans="1:52" x14ac:dyDescent="0.3">
      <c r="A78" s="19">
        <v>42332</v>
      </c>
      <c r="B78" s="20" t="s">
        <v>6</v>
      </c>
      <c r="C78" s="19">
        <v>42333</v>
      </c>
      <c r="D78" s="20" t="s">
        <v>18</v>
      </c>
      <c r="E78" s="21">
        <v>23.25</v>
      </c>
      <c r="F78" s="22">
        <v>1</v>
      </c>
      <c r="G78" s="22">
        <v>1.25</v>
      </c>
      <c r="H78" s="23">
        <v>967</v>
      </c>
      <c r="I78" s="23">
        <v>208</v>
      </c>
      <c r="J78" s="22">
        <f t="shared" si="1"/>
        <v>18.89</v>
      </c>
      <c r="K78" s="23">
        <v>4130</v>
      </c>
      <c r="L78" s="24">
        <v>51</v>
      </c>
      <c r="M78" s="22">
        <v>6.89</v>
      </c>
      <c r="N78" s="24"/>
      <c r="O78" s="24"/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5">
        <v>0</v>
      </c>
      <c r="X78" s="25">
        <v>0</v>
      </c>
      <c r="Y78" s="24">
        <v>0</v>
      </c>
      <c r="Z78" s="24">
        <v>0</v>
      </c>
      <c r="AA78" s="24">
        <v>0</v>
      </c>
      <c r="AB78" s="26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</row>
    <row r="79" spans="1:52" x14ac:dyDescent="0.3">
      <c r="A79" s="19">
        <v>42333</v>
      </c>
      <c r="B79" s="20" t="s">
        <v>18</v>
      </c>
      <c r="C79" s="19">
        <v>42334</v>
      </c>
      <c r="D79" s="20" t="s">
        <v>11</v>
      </c>
      <c r="E79" s="21">
        <v>25</v>
      </c>
      <c r="F79" s="22">
        <v>1.35</v>
      </c>
      <c r="G79" s="22">
        <v>1.6</v>
      </c>
      <c r="H79" s="23">
        <v>2063</v>
      </c>
      <c r="I79" s="23">
        <v>2361</v>
      </c>
      <c r="J79" s="22">
        <f t="shared" si="1"/>
        <v>50.062885802469133</v>
      </c>
      <c r="K79" s="23">
        <v>4150</v>
      </c>
      <c r="L79" s="24">
        <v>52</v>
      </c>
      <c r="M79" s="22">
        <v>6.81</v>
      </c>
      <c r="N79" s="24"/>
      <c r="O79" s="24"/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5">
        <v>0</v>
      </c>
      <c r="X79" s="25">
        <v>0</v>
      </c>
      <c r="Y79" s="24">
        <v>0</v>
      </c>
      <c r="Z79" s="24">
        <v>0</v>
      </c>
      <c r="AA79" s="24">
        <v>0</v>
      </c>
      <c r="AB79" s="26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</row>
    <row r="80" spans="1:52" x14ac:dyDescent="0.3">
      <c r="A80" s="19">
        <v>42334</v>
      </c>
      <c r="B80" s="20" t="s">
        <v>11</v>
      </c>
      <c r="C80" s="19">
        <v>42335</v>
      </c>
      <c r="D80" s="20" t="s">
        <v>15</v>
      </c>
      <c r="E80" s="21">
        <v>24.25</v>
      </c>
      <c r="F80" s="22">
        <v>1.65</v>
      </c>
      <c r="G80" s="22">
        <v>2.15</v>
      </c>
      <c r="H80" s="23">
        <v>2292</v>
      </c>
      <c r="I80" s="23">
        <v>2556</v>
      </c>
      <c r="J80" s="22">
        <f t="shared" si="1"/>
        <v>42.965468639887249</v>
      </c>
      <c r="K80" s="23">
        <v>4150</v>
      </c>
      <c r="L80" s="24">
        <v>50</v>
      </c>
      <c r="M80" s="22">
        <v>8.0500000000000007</v>
      </c>
      <c r="N80" s="24"/>
      <c r="O80" s="24"/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5">
        <v>0</v>
      </c>
      <c r="X80" s="25">
        <v>0</v>
      </c>
      <c r="Y80" s="24">
        <v>0</v>
      </c>
      <c r="Z80" s="24">
        <v>0</v>
      </c>
      <c r="AA80" s="24">
        <v>0</v>
      </c>
      <c r="AB80" s="26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</row>
    <row r="81" spans="1:52" x14ac:dyDescent="0.3">
      <c r="A81" s="19">
        <v>42335</v>
      </c>
      <c r="B81" s="20" t="s">
        <v>15</v>
      </c>
      <c r="C81" s="19">
        <v>42336</v>
      </c>
      <c r="D81" s="20" t="s">
        <v>11</v>
      </c>
      <c r="E81" s="21">
        <v>23.75</v>
      </c>
      <c r="F81" s="22">
        <v>1.75</v>
      </c>
      <c r="G81" s="22">
        <v>2.1</v>
      </c>
      <c r="H81" s="23">
        <v>2196</v>
      </c>
      <c r="I81" s="23">
        <v>2568</v>
      </c>
      <c r="J81" s="22">
        <f t="shared" si="1"/>
        <v>41.295238095238098</v>
      </c>
      <c r="K81" s="23">
        <v>4110</v>
      </c>
      <c r="L81" s="24">
        <v>46</v>
      </c>
      <c r="M81" s="22">
        <v>7.26</v>
      </c>
      <c r="N81" s="24"/>
      <c r="O81" s="24"/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5">
        <v>0</v>
      </c>
      <c r="X81" s="25">
        <v>0</v>
      </c>
      <c r="Y81" s="24">
        <v>0</v>
      </c>
      <c r="Z81" s="24">
        <v>0</v>
      </c>
      <c r="AA81" s="24">
        <v>0</v>
      </c>
      <c r="AB81" s="26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</row>
    <row r="82" spans="1:52" x14ac:dyDescent="0.3">
      <c r="A82" s="19">
        <v>42336</v>
      </c>
      <c r="B82" s="20" t="s">
        <v>11</v>
      </c>
      <c r="C82" s="19">
        <v>42337</v>
      </c>
      <c r="D82" s="20" t="s">
        <v>1</v>
      </c>
      <c r="E82" s="21">
        <v>25.5</v>
      </c>
      <c r="F82" s="22">
        <v>1.7</v>
      </c>
      <c r="G82" s="22">
        <v>1.75</v>
      </c>
      <c r="H82" s="23">
        <v>2299</v>
      </c>
      <c r="I82" s="23">
        <v>2848</v>
      </c>
      <c r="J82" s="22">
        <f t="shared" si="1"/>
        <v>49.663025210084029</v>
      </c>
      <c r="K82" s="23">
        <v>4080</v>
      </c>
      <c r="L82" s="24">
        <v>48</v>
      </c>
      <c r="M82" s="22">
        <v>8.9499999999999993</v>
      </c>
      <c r="N82" s="24"/>
      <c r="O82" s="24"/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5">
        <v>0</v>
      </c>
      <c r="X82" s="25">
        <v>0</v>
      </c>
      <c r="Y82" s="24">
        <v>0</v>
      </c>
      <c r="Z82" s="24">
        <v>0</v>
      </c>
      <c r="AA82" s="24">
        <v>0</v>
      </c>
      <c r="AB82" s="26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</row>
    <row r="83" spans="1:52" x14ac:dyDescent="0.3">
      <c r="A83" s="19">
        <v>42337</v>
      </c>
      <c r="B83" s="20" t="s">
        <v>1</v>
      </c>
      <c r="C83" s="19">
        <v>42338</v>
      </c>
      <c r="D83" s="20" t="s">
        <v>1</v>
      </c>
      <c r="E83" s="21">
        <v>24</v>
      </c>
      <c r="F83" s="22">
        <v>1.7</v>
      </c>
      <c r="G83" s="22">
        <v>1.8</v>
      </c>
      <c r="H83" s="23">
        <v>2013</v>
      </c>
      <c r="I83" s="23">
        <v>1718</v>
      </c>
      <c r="J83" s="22">
        <f t="shared" si="1"/>
        <v>35.64270152505447</v>
      </c>
      <c r="K83" s="23">
        <v>4110</v>
      </c>
      <c r="L83" s="24">
        <v>48</v>
      </c>
      <c r="M83" s="22">
        <v>9.43</v>
      </c>
      <c r="N83" s="24"/>
      <c r="O83" s="24"/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5">
        <v>0</v>
      </c>
      <c r="X83" s="25">
        <v>0</v>
      </c>
      <c r="Y83" s="24">
        <v>0</v>
      </c>
      <c r="Z83" s="24">
        <v>0</v>
      </c>
      <c r="AA83" s="24">
        <v>0</v>
      </c>
      <c r="AB83" s="26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</row>
    <row r="84" spans="1:52" x14ac:dyDescent="0.3">
      <c r="A84" s="19">
        <v>42338</v>
      </c>
      <c r="B84" s="20" t="s">
        <v>1</v>
      </c>
      <c r="C84" s="19">
        <v>42339</v>
      </c>
      <c r="D84" s="20" t="s">
        <v>11</v>
      </c>
      <c r="E84" s="21">
        <v>22.5</v>
      </c>
      <c r="F84" s="22">
        <v>1.55</v>
      </c>
      <c r="G84" s="22">
        <v>1.85</v>
      </c>
      <c r="H84" s="23">
        <v>2002</v>
      </c>
      <c r="I84" s="23">
        <v>2471</v>
      </c>
      <c r="J84" s="22">
        <f t="shared" si="1"/>
        <v>43.788142981691365</v>
      </c>
      <c r="K84" s="23">
        <v>4090</v>
      </c>
      <c r="L84" s="24">
        <v>44</v>
      </c>
      <c r="M84" s="22">
        <v>5.92</v>
      </c>
      <c r="N84" s="24"/>
      <c r="O84" s="24"/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5">
        <v>0</v>
      </c>
      <c r="X84" s="25">
        <v>0</v>
      </c>
      <c r="Y84" s="24">
        <v>0</v>
      </c>
      <c r="Z84" s="24">
        <v>0</v>
      </c>
      <c r="AA84" s="24">
        <v>0</v>
      </c>
      <c r="AB84" s="26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</row>
    <row r="85" spans="1:52" x14ac:dyDescent="0.3">
      <c r="A85" s="19">
        <v>42339</v>
      </c>
      <c r="B85" s="20" t="s">
        <v>11</v>
      </c>
      <c r="C85" s="19">
        <v>42340</v>
      </c>
      <c r="D85" s="20" t="s">
        <v>1</v>
      </c>
      <c r="E85" s="21">
        <v>25.5</v>
      </c>
      <c r="F85" s="22">
        <v>1.55</v>
      </c>
      <c r="G85" s="22">
        <v>1.9</v>
      </c>
      <c r="H85" s="23">
        <v>2125</v>
      </c>
      <c r="I85" s="23">
        <v>1621</v>
      </c>
      <c r="J85" s="22">
        <f t="shared" si="1"/>
        <v>37.068760611205434</v>
      </c>
      <c r="K85" s="23">
        <v>4140</v>
      </c>
      <c r="L85" s="24">
        <v>49</v>
      </c>
      <c r="M85" s="22">
        <v>6.49</v>
      </c>
      <c r="N85" s="24"/>
      <c r="O85" s="24"/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5">
        <v>0</v>
      </c>
      <c r="X85" s="25">
        <v>0</v>
      </c>
      <c r="Y85" s="24">
        <v>0</v>
      </c>
      <c r="Z85" s="24">
        <v>0</v>
      </c>
      <c r="AA85" s="24">
        <v>0</v>
      </c>
      <c r="AB85" s="26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</row>
    <row r="86" spans="1:52" x14ac:dyDescent="0.3">
      <c r="A86" s="19">
        <v>42340</v>
      </c>
      <c r="B86" s="20" t="s">
        <v>1</v>
      </c>
      <c r="C86" s="19">
        <v>42341</v>
      </c>
      <c r="D86" s="20" t="s">
        <v>5</v>
      </c>
      <c r="E86" s="21">
        <v>24</v>
      </c>
      <c r="F86" s="22">
        <v>1.25</v>
      </c>
      <c r="G86" s="22">
        <v>1.65</v>
      </c>
      <c r="H86" s="23">
        <v>1812</v>
      </c>
      <c r="I86" s="23">
        <v>2638</v>
      </c>
      <c r="J86" s="22">
        <f t="shared" si="1"/>
        <v>50.806464646464647</v>
      </c>
      <c r="K86" s="23">
        <v>4160</v>
      </c>
      <c r="L86" s="24">
        <v>48</v>
      </c>
      <c r="M86" s="22">
        <v>8.44</v>
      </c>
      <c r="N86" s="24"/>
      <c r="O86" s="24"/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5">
        <v>0</v>
      </c>
      <c r="X86" s="25">
        <v>0</v>
      </c>
      <c r="Y86" s="24">
        <v>0</v>
      </c>
      <c r="Z86" s="24">
        <v>0</v>
      </c>
      <c r="AA86" s="24">
        <v>0</v>
      </c>
      <c r="AB86" s="26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</row>
    <row r="87" spans="1:52" x14ac:dyDescent="0.3">
      <c r="A87" s="19">
        <v>42341</v>
      </c>
      <c r="B87" s="20" t="s">
        <v>5</v>
      </c>
      <c r="C87" s="19">
        <v>42342</v>
      </c>
      <c r="D87" s="20" t="s">
        <v>1</v>
      </c>
      <c r="E87" s="21">
        <v>25</v>
      </c>
      <c r="F87" s="22">
        <v>1.2</v>
      </c>
      <c r="G87" s="22">
        <v>1.8</v>
      </c>
      <c r="H87" s="23">
        <v>685</v>
      </c>
      <c r="I87" s="23">
        <v>27</v>
      </c>
      <c r="J87" s="22">
        <f t="shared" si="1"/>
        <v>9.7638888888888893</v>
      </c>
      <c r="K87" s="23">
        <v>4250</v>
      </c>
      <c r="L87" s="24">
        <v>50</v>
      </c>
      <c r="M87" s="22">
        <v>10.07</v>
      </c>
      <c r="N87" s="24"/>
      <c r="O87" s="24"/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5">
        <v>0</v>
      </c>
      <c r="X87" s="25">
        <v>0</v>
      </c>
      <c r="Y87" s="24">
        <v>0</v>
      </c>
      <c r="Z87" s="24">
        <v>0</v>
      </c>
      <c r="AA87" s="24">
        <v>0</v>
      </c>
      <c r="AB87" s="26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</row>
    <row r="88" spans="1:52" s="30" customFormat="1" ht="14.55" customHeight="1" x14ac:dyDescent="0.3">
      <c r="A88" s="19">
        <v>42342</v>
      </c>
      <c r="B88" s="20" t="s">
        <v>1</v>
      </c>
      <c r="C88" s="19">
        <v>42343</v>
      </c>
      <c r="D88" s="20" t="s">
        <v>1</v>
      </c>
      <c r="E88" s="21">
        <v>24</v>
      </c>
      <c r="F88" s="22">
        <v>1.25</v>
      </c>
      <c r="G88" s="22">
        <v>2.0499999999999998</v>
      </c>
      <c r="H88" s="23">
        <v>1807</v>
      </c>
      <c r="I88" s="23">
        <v>2976</v>
      </c>
      <c r="J88" s="22">
        <f t="shared" si="1"/>
        <v>48.288455284552839</v>
      </c>
      <c r="K88" s="23">
        <v>4680</v>
      </c>
      <c r="L88" s="24">
        <v>50</v>
      </c>
      <c r="M88" s="22">
        <v>6.92</v>
      </c>
      <c r="N88" s="24"/>
      <c r="O88" s="24"/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5">
        <v>0</v>
      </c>
      <c r="X88" s="25">
        <v>0</v>
      </c>
      <c r="Y88" s="24">
        <v>0</v>
      </c>
      <c r="Z88" s="24">
        <v>0</v>
      </c>
      <c r="AA88" s="24">
        <v>0</v>
      </c>
      <c r="AB88" s="26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</row>
    <row r="89" spans="1:52" s="30" customFormat="1" x14ac:dyDescent="0.3">
      <c r="A89" s="19">
        <v>42343</v>
      </c>
      <c r="B89" s="20" t="s">
        <v>1</v>
      </c>
      <c r="C89" s="19">
        <v>42344</v>
      </c>
      <c r="D89" s="20" t="s">
        <v>5</v>
      </c>
      <c r="E89" s="21">
        <v>23</v>
      </c>
      <c r="F89" s="22">
        <v>1.4</v>
      </c>
      <c r="G89" s="22">
        <v>2.2999999999999998</v>
      </c>
      <c r="H89" s="23">
        <v>2191</v>
      </c>
      <c r="I89" s="23">
        <v>2006</v>
      </c>
      <c r="J89" s="22">
        <f t="shared" si="1"/>
        <v>40.619565217391305</v>
      </c>
      <c r="K89" s="23">
        <v>4790</v>
      </c>
      <c r="L89" s="24">
        <v>52</v>
      </c>
      <c r="M89" s="22">
        <v>5.56</v>
      </c>
      <c r="N89" s="24"/>
      <c r="O89" s="24"/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5">
        <v>0</v>
      </c>
      <c r="X89" s="25">
        <v>0</v>
      </c>
      <c r="Y89" s="24">
        <v>0</v>
      </c>
      <c r="Z89" s="24">
        <v>0</v>
      </c>
      <c r="AA89" s="24">
        <v>0</v>
      </c>
      <c r="AB89" s="26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</row>
    <row r="90" spans="1:52" s="30" customFormat="1" x14ac:dyDescent="0.3">
      <c r="A90" s="19">
        <v>42344</v>
      </c>
      <c r="B90" s="20" t="s">
        <v>5</v>
      </c>
      <c r="C90" s="19">
        <v>42345</v>
      </c>
      <c r="D90" s="20" t="s">
        <v>11</v>
      </c>
      <c r="E90" s="21">
        <v>23.5</v>
      </c>
      <c r="F90" s="22">
        <v>1.4</v>
      </c>
      <c r="G90" s="22">
        <v>2.1</v>
      </c>
      <c r="H90" s="23">
        <v>2038</v>
      </c>
      <c r="I90" s="23">
        <v>2443</v>
      </c>
      <c r="J90" s="22">
        <f t="shared" si="1"/>
        <v>43.650793650793652</v>
      </c>
      <c r="K90" s="23">
        <v>4880</v>
      </c>
      <c r="L90" s="24">
        <v>52</v>
      </c>
      <c r="M90" s="22">
        <v>7.98</v>
      </c>
      <c r="N90" s="24"/>
      <c r="O90" s="24"/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5">
        <v>0</v>
      </c>
      <c r="X90" s="25">
        <v>0</v>
      </c>
      <c r="Y90" s="24">
        <v>0</v>
      </c>
      <c r="Z90" s="24">
        <v>0</v>
      </c>
      <c r="AA90" s="24">
        <v>0</v>
      </c>
      <c r="AB90" s="26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</row>
    <row r="91" spans="1:52" s="30" customFormat="1" x14ac:dyDescent="0.3">
      <c r="A91" s="19">
        <v>42345</v>
      </c>
      <c r="B91" s="20" t="s">
        <v>11</v>
      </c>
      <c r="C91" s="19">
        <v>42346</v>
      </c>
      <c r="D91" s="20" t="s">
        <v>11</v>
      </c>
      <c r="E91" s="21">
        <v>24</v>
      </c>
      <c r="F91" s="22">
        <v>1.6</v>
      </c>
      <c r="G91" s="24">
        <v>2.2000000000000002</v>
      </c>
      <c r="H91" s="23">
        <v>2069</v>
      </c>
      <c r="I91" s="23">
        <v>2899</v>
      </c>
      <c r="J91" s="22">
        <f t="shared" si="1"/>
        <v>43.51420454545454</v>
      </c>
      <c r="K91" s="23">
        <v>5130</v>
      </c>
      <c r="L91" s="24">
        <v>52</v>
      </c>
      <c r="M91" s="22">
        <v>5.55</v>
      </c>
      <c r="N91" s="24"/>
      <c r="O91" s="24"/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5">
        <v>0</v>
      </c>
      <c r="X91" s="25">
        <v>0</v>
      </c>
      <c r="Y91" s="24">
        <v>0</v>
      </c>
      <c r="Z91" s="24">
        <v>0</v>
      </c>
      <c r="AA91" s="24">
        <v>0</v>
      </c>
      <c r="AB91" s="26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</row>
    <row r="92" spans="1:52" s="30" customFormat="1" x14ac:dyDescent="0.3">
      <c r="A92" s="19">
        <v>42346</v>
      </c>
      <c r="B92" s="20" t="s">
        <v>11</v>
      </c>
      <c r="C92" s="19">
        <v>42347</v>
      </c>
      <c r="D92" s="20" t="s">
        <v>13</v>
      </c>
      <c r="E92" s="21">
        <v>26.5</v>
      </c>
      <c r="F92" s="22">
        <v>1.8</v>
      </c>
      <c r="G92" s="22">
        <v>2</v>
      </c>
      <c r="H92" s="23">
        <v>1328</v>
      </c>
      <c r="I92" s="23">
        <v>2554</v>
      </c>
      <c r="J92" s="22">
        <f t="shared" si="1"/>
        <v>33.579629629629629</v>
      </c>
      <c r="K92" s="23">
        <v>5120</v>
      </c>
      <c r="L92" s="24">
        <v>51</v>
      </c>
      <c r="M92" s="22">
        <v>4.82</v>
      </c>
      <c r="N92" s="24"/>
      <c r="O92" s="24"/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5">
        <v>0</v>
      </c>
      <c r="X92" s="25">
        <v>0</v>
      </c>
      <c r="Y92" s="24">
        <v>0</v>
      </c>
      <c r="Z92" s="24">
        <v>0</v>
      </c>
      <c r="AA92" s="24">
        <v>0</v>
      </c>
      <c r="AB92" s="26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</row>
    <row r="93" spans="1:52" s="30" customFormat="1" x14ac:dyDescent="0.3">
      <c r="A93" s="19">
        <v>42347</v>
      </c>
      <c r="B93" s="20" t="s">
        <v>13</v>
      </c>
      <c r="C93" s="19">
        <v>42348</v>
      </c>
      <c r="D93" s="20" t="s">
        <v>5</v>
      </c>
      <c r="E93" s="21">
        <v>22</v>
      </c>
      <c r="F93" s="22">
        <v>1.8</v>
      </c>
      <c r="G93" s="22">
        <v>2</v>
      </c>
      <c r="H93" s="23">
        <v>1157</v>
      </c>
      <c r="I93" s="23">
        <v>1484</v>
      </c>
      <c r="J93" s="22">
        <f t="shared" si="1"/>
        <v>23.079629629629629</v>
      </c>
      <c r="K93" s="23">
        <v>5080</v>
      </c>
      <c r="L93" s="31">
        <v>54</v>
      </c>
      <c r="M93" s="22">
        <v>12.25</v>
      </c>
      <c r="N93" s="24"/>
      <c r="O93" s="24"/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5">
        <v>0</v>
      </c>
      <c r="X93" s="25">
        <v>0</v>
      </c>
      <c r="Y93" s="24">
        <v>0</v>
      </c>
      <c r="Z93" s="24">
        <v>0</v>
      </c>
      <c r="AA93" s="24">
        <v>0</v>
      </c>
      <c r="AB93" s="26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</row>
    <row r="94" spans="1:52" s="30" customFormat="1" x14ac:dyDescent="0.3">
      <c r="A94" s="19">
        <v>42348</v>
      </c>
      <c r="B94" s="20" t="s">
        <v>5</v>
      </c>
      <c r="C94" s="19">
        <v>42349</v>
      </c>
      <c r="D94" s="20" t="s">
        <v>14</v>
      </c>
      <c r="E94" s="21">
        <v>25.5</v>
      </c>
      <c r="F94" s="22">
        <v>1.9</v>
      </c>
      <c r="G94" s="22">
        <v>2.4</v>
      </c>
      <c r="H94" s="23">
        <v>2118</v>
      </c>
      <c r="I94" s="23">
        <v>1213</v>
      </c>
      <c r="J94" s="22">
        <f t="shared" si="1"/>
        <v>27.002558479532166</v>
      </c>
      <c r="K94" s="23">
        <v>5710</v>
      </c>
      <c r="L94" s="31">
        <v>53</v>
      </c>
      <c r="M94" s="22">
        <v>8.11</v>
      </c>
      <c r="N94" s="24"/>
      <c r="O94" s="24"/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5">
        <v>0</v>
      </c>
      <c r="X94" s="25">
        <v>0</v>
      </c>
      <c r="Y94" s="24">
        <v>0</v>
      </c>
      <c r="Z94" s="24">
        <v>0</v>
      </c>
      <c r="AA94" s="24">
        <v>0</v>
      </c>
      <c r="AB94" s="26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</row>
    <row r="95" spans="1:52" s="30" customFormat="1" ht="14.55" customHeight="1" x14ac:dyDescent="0.3">
      <c r="A95" s="19">
        <v>42349</v>
      </c>
      <c r="B95" s="20" t="s">
        <v>14</v>
      </c>
      <c r="C95" s="19">
        <v>42350</v>
      </c>
      <c r="D95" s="20" t="s">
        <v>2</v>
      </c>
      <c r="E95" s="21">
        <v>23</v>
      </c>
      <c r="F95" s="24">
        <v>1.9</v>
      </c>
      <c r="G95" s="22">
        <v>2.5</v>
      </c>
      <c r="H95" s="23">
        <v>2234</v>
      </c>
      <c r="I95" s="23" t="s">
        <v>3</v>
      </c>
      <c r="J95" s="22" t="s">
        <v>3</v>
      </c>
      <c r="K95" s="23">
        <v>8060</v>
      </c>
      <c r="L95" s="31">
        <v>52</v>
      </c>
      <c r="M95" s="22">
        <v>11.05</v>
      </c>
      <c r="N95" s="24"/>
      <c r="O95" s="24"/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5">
        <v>0</v>
      </c>
      <c r="X95" s="25">
        <v>0</v>
      </c>
      <c r="Y95" s="24">
        <v>0</v>
      </c>
      <c r="Z95" s="24">
        <v>0</v>
      </c>
      <c r="AA95" s="24">
        <v>0</v>
      </c>
      <c r="AB95" s="26" t="s">
        <v>4</v>
      </c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</row>
    <row r="96" spans="1:52" s="30" customFormat="1" x14ac:dyDescent="0.3">
      <c r="A96" s="19">
        <v>42350</v>
      </c>
      <c r="B96" s="20" t="s">
        <v>2</v>
      </c>
      <c r="C96" s="19">
        <v>42351</v>
      </c>
      <c r="D96" s="20" t="s">
        <v>5</v>
      </c>
      <c r="E96" s="21">
        <v>23.5</v>
      </c>
      <c r="F96" s="24">
        <v>3.5</v>
      </c>
      <c r="G96" s="22">
        <v>2.7</v>
      </c>
      <c r="H96" s="23">
        <v>924</v>
      </c>
      <c r="I96" s="23" t="s">
        <v>3</v>
      </c>
      <c r="J96" s="22" t="s">
        <v>3</v>
      </c>
      <c r="K96" s="23">
        <v>6870</v>
      </c>
      <c r="L96" s="31">
        <v>48</v>
      </c>
      <c r="M96" s="22">
        <v>37.25</v>
      </c>
      <c r="N96" s="24"/>
      <c r="O96" s="24"/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6" t="s">
        <v>4</v>
      </c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</row>
    <row r="97" spans="1:961" s="30" customFormat="1" x14ac:dyDescent="0.3">
      <c r="A97" s="19">
        <v>42351</v>
      </c>
      <c r="B97" s="20" t="s">
        <v>5</v>
      </c>
      <c r="C97" s="19">
        <v>42352</v>
      </c>
      <c r="D97" s="20" t="s">
        <v>5</v>
      </c>
      <c r="E97" s="21">
        <v>24</v>
      </c>
      <c r="F97" s="22">
        <v>2.5</v>
      </c>
      <c r="G97" s="22">
        <v>2.7</v>
      </c>
      <c r="H97" s="23">
        <v>1777</v>
      </c>
      <c r="I97" s="23">
        <v>1876</v>
      </c>
      <c r="J97" s="22">
        <f t="shared" ref="J97:J154" si="2">((H97/F97)+(I97/G97))/60</f>
        <v>23.426913580246911</v>
      </c>
      <c r="K97" s="23">
        <v>6180</v>
      </c>
      <c r="L97" s="31">
        <v>50</v>
      </c>
      <c r="M97" s="22">
        <v>15.75</v>
      </c>
      <c r="N97" s="24">
        <v>33</v>
      </c>
      <c r="O97" s="24">
        <v>138</v>
      </c>
      <c r="P97" s="24">
        <v>11</v>
      </c>
      <c r="Q97" s="24">
        <v>5</v>
      </c>
      <c r="R97" s="24">
        <v>5</v>
      </c>
      <c r="S97" s="24">
        <v>1</v>
      </c>
      <c r="T97" s="24">
        <v>6</v>
      </c>
      <c r="U97" s="24">
        <v>0</v>
      </c>
      <c r="V97" s="24">
        <v>0</v>
      </c>
      <c r="W97" s="29">
        <f>P97/J97</f>
        <v>0.46954542100991797</v>
      </c>
      <c r="X97" s="29">
        <f>Q97/J97</f>
        <v>0.21342973682268998</v>
      </c>
      <c r="Y97" s="18">
        <f>R97/J97</f>
        <v>0.21342973682268998</v>
      </c>
      <c r="Z97" s="18">
        <f>S97/J97</f>
        <v>4.2685947364537999E-2</v>
      </c>
      <c r="AA97" s="7">
        <f>U97/J97</f>
        <v>0</v>
      </c>
      <c r="AB97" s="26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</row>
    <row r="98" spans="1:961" x14ac:dyDescent="0.3">
      <c r="A98" s="19">
        <v>42352</v>
      </c>
      <c r="B98" s="20" t="s">
        <v>5</v>
      </c>
      <c r="C98" s="19">
        <v>42353</v>
      </c>
      <c r="D98" s="20" t="s">
        <v>2</v>
      </c>
      <c r="E98" s="21">
        <v>24.5</v>
      </c>
      <c r="F98" s="24">
        <v>3.1</v>
      </c>
      <c r="G98" s="22">
        <v>3.4</v>
      </c>
      <c r="H98" s="23">
        <v>2216</v>
      </c>
      <c r="I98" s="23">
        <v>2344</v>
      </c>
      <c r="J98" s="22">
        <f t="shared" si="2"/>
        <v>23.404174573055027</v>
      </c>
      <c r="K98" s="23">
        <v>9070</v>
      </c>
      <c r="L98" s="31">
        <v>50</v>
      </c>
      <c r="M98" s="22">
        <v>17.8</v>
      </c>
      <c r="N98" s="24">
        <v>34</v>
      </c>
      <c r="O98" s="24">
        <v>97</v>
      </c>
      <c r="P98" s="24">
        <v>2</v>
      </c>
      <c r="Q98" s="24">
        <v>3</v>
      </c>
      <c r="R98" s="24">
        <v>7</v>
      </c>
      <c r="S98" s="24">
        <v>0</v>
      </c>
      <c r="T98" s="24">
        <v>14</v>
      </c>
      <c r="U98" s="24">
        <v>0</v>
      </c>
      <c r="V98" s="24">
        <v>0</v>
      </c>
      <c r="W98" s="7">
        <f>P98/J98</f>
        <v>8.5454840278903849E-2</v>
      </c>
      <c r="X98" s="7">
        <f>Q98/J98</f>
        <v>0.12818226041835579</v>
      </c>
      <c r="Y98" s="18">
        <f>R98/J98</f>
        <v>0.29909194097616348</v>
      </c>
      <c r="Z98" s="7">
        <f>S98/J98</f>
        <v>0</v>
      </c>
      <c r="AA98" s="7">
        <f>U98/J98</f>
        <v>0</v>
      </c>
      <c r="AB98" s="26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</row>
    <row r="99" spans="1:961" s="32" customFormat="1" x14ac:dyDescent="0.3">
      <c r="A99" s="19">
        <v>42353</v>
      </c>
      <c r="B99" s="20" t="s">
        <v>2</v>
      </c>
      <c r="C99" s="19">
        <v>42354</v>
      </c>
      <c r="D99" s="20" t="s">
        <v>14</v>
      </c>
      <c r="E99" s="21">
        <v>25</v>
      </c>
      <c r="F99" s="24">
        <v>3.05</v>
      </c>
      <c r="G99" s="22">
        <v>3.8</v>
      </c>
      <c r="H99" s="23">
        <v>4430</v>
      </c>
      <c r="I99" s="23">
        <v>5104</v>
      </c>
      <c r="J99" s="22">
        <f t="shared" si="2"/>
        <v>46.593615185504746</v>
      </c>
      <c r="K99" s="23">
        <v>7020</v>
      </c>
      <c r="L99" s="31">
        <v>46</v>
      </c>
      <c r="M99" s="22">
        <v>24.1</v>
      </c>
      <c r="N99" s="24">
        <v>30</v>
      </c>
      <c r="O99" s="24">
        <v>90</v>
      </c>
      <c r="P99" s="24">
        <v>5</v>
      </c>
      <c r="Q99" s="24">
        <v>1</v>
      </c>
      <c r="R99" s="24">
        <v>5</v>
      </c>
      <c r="S99" s="24">
        <v>0</v>
      </c>
      <c r="T99" s="24">
        <v>9</v>
      </c>
      <c r="U99" s="24">
        <v>0</v>
      </c>
      <c r="V99" s="24">
        <v>0</v>
      </c>
      <c r="W99" s="7">
        <f>P99/J99</f>
        <v>0.10731084033924669</v>
      </c>
      <c r="X99" s="7">
        <f>Q99/J99</f>
        <v>2.1462168067849337E-2</v>
      </c>
      <c r="Y99" s="18">
        <f>R99/J99</f>
        <v>0.10731084033924669</v>
      </c>
      <c r="Z99" s="7">
        <f>S99/J99</f>
        <v>0</v>
      </c>
      <c r="AA99" s="7">
        <f>U99/J99</f>
        <v>0</v>
      </c>
      <c r="AB99" s="26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AJU99" s="27"/>
      <c r="AJY99" s="27"/>
    </row>
    <row r="100" spans="1:961" x14ac:dyDescent="0.3">
      <c r="A100" s="19">
        <v>42354</v>
      </c>
      <c r="B100" s="20" t="s">
        <v>14</v>
      </c>
      <c r="C100" s="19">
        <v>42355</v>
      </c>
      <c r="D100" s="20" t="s">
        <v>5</v>
      </c>
      <c r="E100" s="21">
        <v>22.5</v>
      </c>
      <c r="F100" s="24">
        <v>2.6</v>
      </c>
      <c r="G100" s="22">
        <v>3.2</v>
      </c>
      <c r="H100" s="23">
        <v>3513</v>
      </c>
      <c r="I100" s="23">
        <v>4058</v>
      </c>
      <c r="J100" s="22">
        <f t="shared" si="2"/>
        <v>43.654647435897438</v>
      </c>
      <c r="K100" s="23">
        <v>6030</v>
      </c>
      <c r="L100" s="31">
        <v>49</v>
      </c>
      <c r="M100" s="22">
        <v>22.3</v>
      </c>
      <c r="N100" s="24">
        <v>34</v>
      </c>
      <c r="O100" s="24">
        <v>34</v>
      </c>
      <c r="P100" s="24">
        <v>1</v>
      </c>
      <c r="Q100" s="24">
        <v>0</v>
      </c>
      <c r="R100" s="24">
        <v>0</v>
      </c>
      <c r="S100" s="24">
        <v>0</v>
      </c>
      <c r="T100" s="24">
        <v>10</v>
      </c>
      <c r="U100" s="24">
        <v>0</v>
      </c>
      <c r="V100" s="24">
        <v>0</v>
      </c>
      <c r="W100" s="7">
        <f t="shared" ref="W100:W103" si="3">P100/J100</f>
        <v>2.2907068519300307E-2</v>
      </c>
      <c r="X100" s="24">
        <v>0</v>
      </c>
      <c r="Y100" s="6">
        <v>0</v>
      </c>
      <c r="Z100" s="24">
        <v>0</v>
      </c>
      <c r="AA100" s="24">
        <v>0</v>
      </c>
      <c r="AB100" s="26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  <c r="HM100" s="32"/>
      <c r="HN100" s="32"/>
      <c r="HO100" s="32"/>
      <c r="HP100" s="32"/>
      <c r="HQ100" s="32"/>
      <c r="HR100" s="32"/>
      <c r="HS100" s="32"/>
      <c r="HT100" s="32"/>
      <c r="HU100" s="32"/>
      <c r="HV100" s="32"/>
      <c r="HW100" s="32"/>
      <c r="HX100" s="32"/>
      <c r="HY100" s="32"/>
      <c r="HZ100" s="32"/>
      <c r="IA100" s="32"/>
      <c r="IB100" s="32"/>
      <c r="IC100" s="32"/>
      <c r="ID100" s="32"/>
      <c r="IE100" s="32"/>
      <c r="IF100" s="32"/>
      <c r="IG100" s="32"/>
      <c r="IH100" s="32"/>
      <c r="II100" s="32"/>
      <c r="IJ100" s="32"/>
      <c r="IK100" s="32"/>
      <c r="IL100" s="32"/>
      <c r="IM100" s="32"/>
      <c r="IN100" s="32"/>
      <c r="IO100" s="32"/>
      <c r="IP100" s="32"/>
      <c r="IQ100" s="32"/>
      <c r="IR100" s="32"/>
      <c r="IS100" s="32"/>
      <c r="IT100" s="32"/>
      <c r="IU100" s="32"/>
      <c r="IV100" s="32"/>
      <c r="IW100" s="32"/>
      <c r="IX100" s="32"/>
      <c r="IY100" s="32"/>
      <c r="IZ100" s="32"/>
      <c r="JA100" s="32"/>
      <c r="JB100" s="32"/>
      <c r="JC100" s="32"/>
      <c r="JD100" s="32"/>
      <c r="JE100" s="32"/>
      <c r="JF100" s="32"/>
      <c r="JG100" s="32"/>
      <c r="JH100" s="32"/>
      <c r="JI100" s="32"/>
      <c r="JJ100" s="32"/>
      <c r="JK100" s="32"/>
      <c r="JL100" s="32"/>
      <c r="JM100" s="32"/>
      <c r="JN100" s="32"/>
      <c r="JO100" s="32"/>
      <c r="JP100" s="32"/>
      <c r="JQ100" s="32"/>
      <c r="JR100" s="32"/>
      <c r="JS100" s="32"/>
      <c r="JT100" s="32"/>
      <c r="JU100" s="32"/>
      <c r="JV100" s="32"/>
      <c r="JW100" s="32"/>
      <c r="JX100" s="32"/>
      <c r="JY100" s="32"/>
      <c r="JZ100" s="32"/>
      <c r="KA100" s="32"/>
      <c r="KB100" s="32"/>
      <c r="KC100" s="32"/>
      <c r="KD100" s="32"/>
      <c r="KE100" s="32"/>
      <c r="KF100" s="32"/>
      <c r="KG100" s="32"/>
      <c r="KH100" s="32"/>
      <c r="KI100" s="32"/>
      <c r="KJ100" s="32"/>
      <c r="KK100" s="32"/>
      <c r="KL100" s="32"/>
      <c r="KM100" s="32"/>
      <c r="KN100" s="32"/>
      <c r="KO100" s="32"/>
      <c r="KP100" s="32"/>
      <c r="KQ100" s="32"/>
      <c r="KR100" s="32"/>
      <c r="KS100" s="32"/>
      <c r="KT100" s="32"/>
      <c r="KU100" s="32"/>
      <c r="KV100" s="32"/>
      <c r="KW100" s="32"/>
      <c r="KX100" s="32"/>
      <c r="KY100" s="32"/>
      <c r="KZ100" s="32"/>
      <c r="LA100" s="32"/>
      <c r="LB100" s="32"/>
      <c r="LC100" s="32"/>
      <c r="LD100" s="32"/>
      <c r="LE100" s="32"/>
      <c r="LF100" s="32"/>
      <c r="LG100" s="32"/>
      <c r="LH100" s="32"/>
      <c r="LI100" s="32"/>
      <c r="LJ100" s="32"/>
      <c r="LK100" s="32"/>
      <c r="LL100" s="32"/>
      <c r="LM100" s="32"/>
      <c r="LN100" s="32"/>
      <c r="LO100" s="32"/>
      <c r="LP100" s="32"/>
      <c r="LQ100" s="32"/>
      <c r="LR100" s="32"/>
      <c r="LS100" s="32"/>
      <c r="LT100" s="32"/>
      <c r="LU100" s="32"/>
      <c r="LV100" s="32"/>
      <c r="LW100" s="32"/>
      <c r="LX100" s="32"/>
      <c r="LY100" s="32"/>
      <c r="LZ100" s="32"/>
      <c r="MA100" s="32"/>
      <c r="MB100" s="32"/>
      <c r="MC100" s="32"/>
      <c r="MD100" s="32"/>
      <c r="ME100" s="32"/>
      <c r="MF100" s="32"/>
      <c r="MG100" s="32"/>
      <c r="MH100" s="32"/>
      <c r="MI100" s="32"/>
      <c r="MJ100" s="32"/>
      <c r="MK100" s="32"/>
      <c r="ML100" s="32"/>
      <c r="MM100" s="32"/>
      <c r="MN100" s="32"/>
      <c r="MO100" s="32"/>
      <c r="MP100" s="32"/>
      <c r="MQ100" s="32"/>
      <c r="MR100" s="32"/>
      <c r="MS100" s="32"/>
      <c r="MT100" s="32"/>
      <c r="MU100" s="32"/>
      <c r="MV100" s="32"/>
      <c r="MW100" s="32"/>
      <c r="MX100" s="32"/>
      <c r="MY100" s="32"/>
      <c r="MZ100" s="32"/>
      <c r="NA100" s="32"/>
      <c r="NB100" s="32"/>
      <c r="NC100" s="32"/>
      <c r="ND100" s="32"/>
      <c r="NE100" s="32"/>
      <c r="NF100" s="32"/>
      <c r="NG100" s="32"/>
      <c r="NH100" s="32"/>
      <c r="NI100" s="32"/>
      <c r="NJ100" s="32"/>
      <c r="NK100" s="32"/>
      <c r="NL100" s="32"/>
      <c r="NM100" s="32"/>
      <c r="NN100" s="32"/>
      <c r="NO100" s="32"/>
      <c r="NP100" s="32"/>
      <c r="NQ100" s="32"/>
      <c r="NR100" s="32"/>
      <c r="NS100" s="32"/>
      <c r="NT100" s="32"/>
      <c r="NU100" s="32"/>
      <c r="NV100" s="32"/>
      <c r="NW100" s="32"/>
      <c r="NX100" s="32"/>
      <c r="NY100" s="32"/>
      <c r="NZ100" s="32"/>
      <c r="OA100" s="32"/>
      <c r="OB100" s="32"/>
      <c r="OC100" s="32"/>
      <c r="OD100" s="32"/>
      <c r="OE100" s="32"/>
      <c r="OF100" s="32"/>
      <c r="OG100" s="32"/>
      <c r="OH100" s="32"/>
      <c r="OI100" s="32"/>
      <c r="OJ100" s="32"/>
      <c r="OK100" s="32"/>
      <c r="OL100" s="32"/>
      <c r="OM100" s="32"/>
      <c r="ON100" s="32"/>
      <c r="OO100" s="32"/>
      <c r="OP100" s="32"/>
      <c r="OQ100" s="32"/>
      <c r="OR100" s="32"/>
      <c r="OS100" s="32"/>
      <c r="OT100" s="32"/>
      <c r="OU100" s="32"/>
      <c r="OV100" s="32"/>
      <c r="OW100" s="32"/>
      <c r="OX100" s="32"/>
      <c r="OY100" s="32"/>
      <c r="OZ100" s="32"/>
      <c r="PA100" s="32"/>
      <c r="PB100" s="32"/>
      <c r="PC100" s="32"/>
      <c r="PD100" s="32"/>
      <c r="PE100" s="32"/>
      <c r="PF100" s="32"/>
      <c r="PG100" s="32"/>
      <c r="PH100" s="32"/>
      <c r="PI100" s="32"/>
      <c r="PJ100" s="32"/>
      <c r="PK100" s="32"/>
      <c r="PL100" s="32"/>
      <c r="PM100" s="32"/>
      <c r="PN100" s="32"/>
      <c r="PO100" s="32"/>
      <c r="PP100" s="32"/>
      <c r="PQ100" s="32"/>
      <c r="PR100" s="32"/>
      <c r="PS100" s="32"/>
      <c r="PT100" s="32"/>
      <c r="PU100" s="32"/>
      <c r="PV100" s="32"/>
      <c r="PW100" s="32"/>
      <c r="PX100" s="32"/>
      <c r="PY100" s="32"/>
      <c r="PZ100" s="32"/>
      <c r="QA100" s="32"/>
      <c r="QB100" s="32"/>
      <c r="QC100" s="32"/>
      <c r="QD100" s="32"/>
      <c r="QE100" s="32"/>
      <c r="QF100" s="32"/>
      <c r="QG100" s="32"/>
      <c r="QH100" s="32"/>
      <c r="QI100" s="32"/>
      <c r="QJ100" s="32"/>
      <c r="QK100" s="32"/>
      <c r="QL100" s="32"/>
      <c r="QM100" s="32"/>
      <c r="QN100" s="32"/>
      <c r="QO100" s="32"/>
      <c r="QP100" s="32"/>
      <c r="QQ100" s="32"/>
      <c r="QR100" s="32"/>
      <c r="QS100" s="32"/>
      <c r="QT100" s="32"/>
      <c r="QU100" s="32"/>
      <c r="QV100" s="32"/>
      <c r="QW100" s="32"/>
      <c r="QX100" s="32"/>
      <c r="QY100" s="32"/>
      <c r="QZ100" s="32"/>
      <c r="RA100" s="32"/>
      <c r="RB100" s="32"/>
      <c r="RC100" s="32"/>
      <c r="RD100" s="32"/>
      <c r="RE100" s="32"/>
      <c r="RF100" s="32"/>
      <c r="RG100" s="32"/>
      <c r="RH100" s="32"/>
      <c r="RI100" s="32"/>
      <c r="RJ100" s="32"/>
      <c r="RK100" s="32"/>
      <c r="RL100" s="32"/>
      <c r="RM100" s="32"/>
      <c r="RN100" s="32"/>
      <c r="RO100" s="32"/>
      <c r="RP100" s="32"/>
      <c r="RQ100" s="32"/>
      <c r="RR100" s="32"/>
      <c r="RS100" s="32"/>
      <c r="RT100" s="32"/>
      <c r="RU100" s="32"/>
      <c r="RV100" s="32"/>
      <c r="RW100" s="32"/>
      <c r="RX100" s="32"/>
      <c r="RY100" s="32"/>
      <c r="RZ100" s="32"/>
      <c r="SA100" s="32"/>
      <c r="SB100" s="32"/>
      <c r="SC100" s="32"/>
      <c r="SD100" s="32"/>
      <c r="SE100" s="32"/>
      <c r="SF100" s="32"/>
      <c r="SG100" s="32"/>
      <c r="SH100" s="32"/>
      <c r="SI100" s="32"/>
      <c r="SJ100" s="32"/>
      <c r="SK100" s="32"/>
      <c r="SL100" s="32"/>
      <c r="SM100" s="32"/>
      <c r="SN100" s="32"/>
      <c r="SO100" s="32"/>
      <c r="SP100" s="32"/>
      <c r="SQ100" s="32"/>
      <c r="SR100" s="32"/>
      <c r="SS100" s="32"/>
      <c r="ST100" s="32"/>
      <c r="SU100" s="32"/>
      <c r="SV100" s="32"/>
      <c r="SW100" s="32"/>
      <c r="SX100" s="32"/>
      <c r="SY100" s="32"/>
      <c r="SZ100" s="32"/>
      <c r="TA100" s="32"/>
      <c r="TB100" s="32"/>
      <c r="TC100" s="32"/>
      <c r="TD100" s="32"/>
      <c r="TE100" s="32"/>
      <c r="TF100" s="32"/>
      <c r="TG100" s="32"/>
      <c r="TH100" s="32"/>
      <c r="TI100" s="32"/>
      <c r="TJ100" s="32"/>
      <c r="TK100" s="32"/>
      <c r="TL100" s="32"/>
      <c r="TM100" s="32"/>
      <c r="TN100" s="32"/>
      <c r="TO100" s="32"/>
      <c r="TP100" s="32"/>
      <c r="TQ100" s="32"/>
      <c r="TR100" s="32"/>
      <c r="TS100" s="32"/>
      <c r="TT100" s="32"/>
      <c r="TU100" s="32"/>
      <c r="TV100" s="32"/>
      <c r="TW100" s="32"/>
      <c r="TX100" s="32"/>
      <c r="TY100" s="32"/>
      <c r="TZ100" s="32"/>
      <c r="UA100" s="32"/>
      <c r="UB100" s="32"/>
      <c r="UC100" s="32"/>
      <c r="UD100" s="32"/>
      <c r="UE100" s="32"/>
      <c r="UF100" s="32"/>
      <c r="UG100" s="32"/>
      <c r="UH100" s="32"/>
      <c r="UI100" s="32"/>
      <c r="UJ100" s="32"/>
      <c r="UK100" s="32"/>
      <c r="UL100" s="32"/>
      <c r="UM100" s="32"/>
      <c r="UN100" s="32"/>
      <c r="UO100" s="32"/>
      <c r="UP100" s="32"/>
      <c r="UQ100" s="32"/>
      <c r="UR100" s="32"/>
      <c r="US100" s="32"/>
      <c r="UT100" s="32"/>
      <c r="UU100" s="32"/>
      <c r="UV100" s="32"/>
      <c r="UW100" s="32"/>
      <c r="UX100" s="32"/>
      <c r="UY100" s="32"/>
      <c r="UZ100" s="32"/>
      <c r="VA100" s="32"/>
      <c r="VB100" s="32"/>
      <c r="VC100" s="32"/>
      <c r="VD100" s="32"/>
      <c r="VE100" s="32"/>
      <c r="VF100" s="32"/>
      <c r="VG100" s="32"/>
      <c r="VH100" s="32"/>
      <c r="VI100" s="32"/>
      <c r="VJ100" s="32"/>
      <c r="VK100" s="32"/>
      <c r="VL100" s="32"/>
      <c r="VM100" s="32"/>
      <c r="VN100" s="32"/>
      <c r="VO100" s="32"/>
      <c r="VP100" s="32"/>
      <c r="VQ100" s="32"/>
      <c r="VR100" s="32"/>
      <c r="VS100" s="32"/>
      <c r="VT100" s="32"/>
      <c r="VU100" s="32"/>
      <c r="VV100" s="32"/>
      <c r="VW100" s="32"/>
      <c r="VX100" s="32"/>
      <c r="VY100" s="32"/>
      <c r="VZ100" s="32"/>
      <c r="WA100" s="32"/>
      <c r="WB100" s="32"/>
      <c r="WC100" s="32"/>
      <c r="WD100" s="32"/>
      <c r="WE100" s="32"/>
      <c r="WF100" s="32"/>
      <c r="WG100" s="32"/>
      <c r="WH100" s="32"/>
      <c r="WI100" s="32"/>
      <c r="WJ100" s="32"/>
      <c r="WK100" s="32"/>
      <c r="WL100" s="32"/>
      <c r="WM100" s="32"/>
      <c r="WN100" s="32"/>
      <c r="WO100" s="32"/>
      <c r="WP100" s="32"/>
      <c r="WQ100" s="32"/>
      <c r="WR100" s="32"/>
      <c r="WS100" s="32"/>
      <c r="WT100" s="32"/>
      <c r="WU100" s="32"/>
      <c r="WV100" s="32"/>
      <c r="WW100" s="32"/>
      <c r="WX100" s="32"/>
      <c r="WY100" s="32"/>
      <c r="WZ100" s="32"/>
      <c r="XA100" s="32"/>
      <c r="XB100" s="32"/>
      <c r="XC100" s="32"/>
      <c r="XD100" s="32"/>
      <c r="XE100" s="32"/>
      <c r="XF100" s="32"/>
      <c r="XG100" s="32"/>
      <c r="XH100" s="32"/>
      <c r="XI100" s="32"/>
      <c r="XJ100" s="32"/>
      <c r="XK100" s="32"/>
      <c r="XL100" s="32"/>
      <c r="XM100" s="32"/>
      <c r="XN100" s="32"/>
      <c r="XO100" s="32"/>
      <c r="XP100" s="32"/>
      <c r="XQ100" s="32"/>
      <c r="XR100" s="32"/>
      <c r="XS100" s="32"/>
      <c r="XT100" s="32"/>
      <c r="XU100" s="32"/>
      <c r="XV100" s="32"/>
      <c r="XW100" s="32"/>
      <c r="XX100" s="32"/>
      <c r="XY100" s="32"/>
      <c r="XZ100" s="32"/>
      <c r="YA100" s="32"/>
      <c r="YB100" s="32"/>
      <c r="YC100" s="32"/>
      <c r="YD100" s="32"/>
      <c r="YE100" s="32"/>
      <c r="YF100" s="32"/>
      <c r="YG100" s="32"/>
      <c r="YH100" s="32"/>
      <c r="YI100" s="32"/>
      <c r="YJ100" s="32"/>
      <c r="YK100" s="32"/>
      <c r="YL100" s="32"/>
      <c r="YM100" s="32"/>
      <c r="YN100" s="32"/>
      <c r="YO100" s="32"/>
      <c r="YP100" s="32"/>
      <c r="YQ100" s="32"/>
      <c r="YR100" s="32"/>
      <c r="YS100" s="32"/>
      <c r="YT100" s="32"/>
      <c r="YU100" s="32"/>
      <c r="YV100" s="32"/>
      <c r="YW100" s="32"/>
      <c r="YX100" s="32"/>
      <c r="YY100" s="32"/>
      <c r="YZ100" s="32"/>
      <c r="ZA100" s="32"/>
      <c r="ZB100" s="32"/>
      <c r="ZC100" s="32"/>
      <c r="ZD100" s="32"/>
      <c r="ZE100" s="32"/>
      <c r="ZF100" s="32"/>
      <c r="ZG100" s="32"/>
      <c r="ZH100" s="32"/>
      <c r="ZI100" s="32"/>
      <c r="ZJ100" s="32"/>
      <c r="ZK100" s="32"/>
      <c r="ZL100" s="32"/>
      <c r="ZM100" s="32"/>
      <c r="ZN100" s="32"/>
      <c r="ZO100" s="32"/>
      <c r="ZP100" s="32"/>
      <c r="ZQ100" s="32"/>
      <c r="ZR100" s="32"/>
      <c r="ZS100" s="32"/>
      <c r="ZT100" s="32"/>
      <c r="ZU100" s="32"/>
      <c r="ZV100" s="32"/>
      <c r="ZW100" s="32"/>
      <c r="ZX100" s="32"/>
      <c r="ZY100" s="32"/>
      <c r="ZZ100" s="32"/>
      <c r="AAA100" s="32"/>
      <c r="AAB100" s="32"/>
      <c r="AAC100" s="32"/>
      <c r="AAD100" s="32"/>
      <c r="AAE100" s="32"/>
      <c r="AAF100" s="32"/>
      <c r="AAG100" s="32"/>
      <c r="AAH100" s="32"/>
      <c r="AAI100" s="32"/>
      <c r="AAJ100" s="32"/>
      <c r="AAK100" s="32"/>
      <c r="AAL100" s="32"/>
      <c r="AAM100" s="32"/>
      <c r="AAN100" s="32"/>
      <c r="AAO100" s="32"/>
      <c r="AAP100" s="32"/>
      <c r="AAQ100" s="32"/>
      <c r="AAR100" s="32"/>
      <c r="AAS100" s="32"/>
      <c r="AAT100" s="32"/>
      <c r="AAU100" s="32"/>
      <c r="AAV100" s="32"/>
      <c r="AAW100" s="32"/>
      <c r="AAX100" s="32"/>
      <c r="AAY100" s="32"/>
      <c r="AAZ100" s="32"/>
      <c r="ABA100" s="32"/>
      <c r="ABB100" s="32"/>
      <c r="ABC100" s="32"/>
      <c r="ABD100" s="32"/>
      <c r="ABE100" s="32"/>
      <c r="ABF100" s="32"/>
      <c r="ABG100" s="32"/>
      <c r="ABH100" s="32"/>
      <c r="ABI100" s="32"/>
      <c r="ABJ100" s="32"/>
      <c r="ABK100" s="32"/>
      <c r="ABL100" s="32"/>
      <c r="ABM100" s="32"/>
      <c r="ABN100" s="32"/>
      <c r="ABO100" s="32"/>
      <c r="ABP100" s="32"/>
      <c r="ABQ100" s="32"/>
      <c r="ABR100" s="32"/>
      <c r="ABS100" s="32"/>
      <c r="ABT100" s="32"/>
      <c r="ABU100" s="32"/>
      <c r="ABV100" s="32"/>
      <c r="ABW100" s="32"/>
      <c r="ABX100" s="32"/>
      <c r="ABY100" s="32"/>
      <c r="ABZ100" s="32"/>
      <c r="ACA100" s="32"/>
      <c r="ACB100" s="32"/>
      <c r="ACC100" s="32"/>
      <c r="ACD100" s="32"/>
      <c r="ACE100" s="32"/>
      <c r="ACF100" s="32"/>
      <c r="ACG100" s="32"/>
      <c r="ACH100" s="32"/>
      <c r="ACI100" s="32"/>
      <c r="ACJ100" s="32"/>
      <c r="ACK100" s="32"/>
      <c r="ACL100" s="32"/>
      <c r="ACM100" s="32"/>
      <c r="ACN100" s="32"/>
      <c r="ACO100" s="32"/>
      <c r="ACP100" s="32"/>
      <c r="ACQ100" s="32"/>
      <c r="ACR100" s="32"/>
      <c r="ACS100" s="32"/>
      <c r="ACT100" s="32"/>
      <c r="ACU100" s="32"/>
      <c r="ACV100" s="32"/>
      <c r="ACW100" s="32"/>
      <c r="ACX100" s="32"/>
      <c r="ACY100" s="32"/>
      <c r="ACZ100" s="32"/>
      <c r="ADA100" s="32"/>
      <c r="ADB100" s="32"/>
      <c r="ADC100" s="32"/>
      <c r="ADD100" s="32"/>
      <c r="ADE100" s="32"/>
      <c r="ADF100" s="32"/>
      <c r="ADG100" s="32"/>
      <c r="ADH100" s="32"/>
      <c r="ADI100" s="32"/>
      <c r="ADJ100" s="32"/>
      <c r="ADK100" s="32"/>
      <c r="ADL100" s="32"/>
      <c r="ADM100" s="32"/>
      <c r="ADN100" s="32"/>
      <c r="ADO100" s="32"/>
      <c r="ADP100" s="32"/>
      <c r="ADQ100" s="32"/>
      <c r="ADR100" s="32"/>
      <c r="ADS100" s="32"/>
      <c r="ADT100" s="32"/>
      <c r="ADU100" s="32"/>
      <c r="ADV100" s="32"/>
      <c r="ADW100" s="32"/>
      <c r="ADX100" s="32"/>
      <c r="ADY100" s="32"/>
      <c r="ADZ100" s="32"/>
      <c r="AEA100" s="32"/>
      <c r="AEB100" s="32"/>
      <c r="AEC100" s="32"/>
      <c r="AED100" s="32"/>
      <c r="AEE100" s="32"/>
      <c r="AEF100" s="32"/>
      <c r="AEG100" s="32"/>
      <c r="AEH100" s="32"/>
      <c r="AEI100" s="32"/>
      <c r="AEJ100" s="32"/>
      <c r="AEK100" s="32"/>
      <c r="AEL100" s="32"/>
      <c r="AEM100" s="32"/>
      <c r="AEN100" s="32"/>
      <c r="AEO100" s="32"/>
      <c r="AEP100" s="32"/>
      <c r="AEQ100" s="32"/>
      <c r="AER100" s="32"/>
      <c r="AES100" s="32"/>
      <c r="AET100" s="32"/>
      <c r="AEU100" s="32"/>
      <c r="AEV100" s="32"/>
      <c r="AEW100" s="32"/>
      <c r="AEX100" s="32"/>
      <c r="AEY100" s="32"/>
      <c r="AEZ100" s="32"/>
      <c r="AFA100" s="32"/>
      <c r="AFB100" s="32"/>
      <c r="AFC100" s="32"/>
      <c r="AFD100" s="32"/>
      <c r="AFE100" s="32"/>
      <c r="AFF100" s="32"/>
      <c r="AFG100" s="32"/>
      <c r="AFH100" s="32"/>
      <c r="AFI100" s="32"/>
      <c r="AFJ100" s="32"/>
      <c r="AFK100" s="32"/>
      <c r="AFL100" s="32"/>
      <c r="AFM100" s="32"/>
      <c r="AFN100" s="32"/>
      <c r="AFO100" s="32"/>
      <c r="AFP100" s="32"/>
      <c r="AFQ100" s="32"/>
      <c r="AFR100" s="32"/>
      <c r="AFS100" s="32"/>
      <c r="AFT100" s="32"/>
      <c r="AFU100" s="32"/>
      <c r="AFV100" s="32"/>
      <c r="AFW100" s="32"/>
      <c r="AFX100" s="32"/>
      <c r="AFY100" s="32"/>
      <c r="AFZ100" s="32"/>
      <c r="AGA100" s="32"/>
      <c r="AGB100" s="32"/>
      <c r="AGC100" s="32"/>
      <c r="AGD100" s="32"/>
      <c r="AGE100" s="32"/>
      <c r="AGF100" s="32"/>
      <c r="AGG100" s="32"/>
      <c r="AGH100" s="32"/>
      <c r="AGI100" s="32"/>
      <c r="AGJ100" s="32"/>
      <c r="AGK100" s="32"/>
      <c r="AGL100" s="32"/>
      <c r="AGM100" s="32"/>
      <c r="AGN100" s="32"/>
      <c r="AGO100" s="32"/>
      <c r="AGP100" s="32"/>
      <c r="AGQ100" s="32"/>
      <c r="AGR100" s="32"/>
      <c r="AGS100" s="32"/>
      <c r="AGT100" s="32"/>
      <c r="AGU100" s="32"/>
      <c r="AGV100" s="32"/>
      <c r="AGW100" s="32"/>
      <c r="AGX100" s="32"/>
      <c r="AGY100" s="32"/>
      <c r="AGZ100" s="32"/>
      <c r="AHA100" s="32"/>
      <c r="AHB100" s="32"/>
      <c r="AHC100" s="32"/>
      <c r="AHD100" s="32"/>
      <c r="AHE100" s="32"/>
      <c r="AHF100" s="32"/>
      <c r="AHG100" s="32"/>
      <c r="AHH100" s="32"/>
      <c r="AHI100" s="32"/>
      <c r="AHJ100" s="32"/>
      <c r="AHK100" s="32"/>
      <c r="AHL100" s="32"/>
      <c r="AHM100" s="32"/>
      <c r="AHN100" s="32"/>
      <c r="AHO100" s="32"/>
      <c r="AHP100" s="32"/>
      <c r="AHQ100" s="32"/>
      <c r="AHR100" s="32"/>
      <c r="AHS100" s="32"/>
      <c r="AHT100" s="32"/>
      <c r="AHU100" s="32"/>
      <c r="AHV100" s="32"/>
      <c r="AHW100" s="32"/>
      <c r="AHX100" s="32"/>
      <c r="AHY100" s="32"/>
      <c r="AHZ100" s="32"/>
      <c r="AIA100" s="32"/>
      <c r="AIB100" s="32"/>
      <c r="AIC100" s="32"/>
      <c r="AID100" s="32"/>
      <c r="AIE100" s="32"/>
      <c r="AIF100" s="32"/>
      <c r="AIG100" s="32"/>
      <c r="AIH100" s="32"/>
      <c r="AII100" s="32"/>
      <c r="AIJ100" s="32"/>
      <c r="AIK100" s="32"/>
      <c r="AIL100" s="32"/>
      <c r="AIM100" s="32"/>
      <c r="AIN100" s="32"/>
      <c r="AIO100" s="32"/>
      <c r="AIP100" s="32"/>
      <c r="AIQ100" s="32"/>
      <c r="AIR100" s="32"/>
      <c r="AIS100" s="32"/>
      <c r="AIT100" s="32"/>
      <c r="AIU100" s="32"/>
      <c r="AIV100" s="32"/>
      <c r="AIW100" s="32"/>
      <c r="AIX100" s="32"/>
      <c r="AIY100" s="32"/>
      <c r="AIZ100" s="32"/>
      <c r="AJA100" s="32"/>
      <c r="AJB100" s="32"/>
      <c r="AJC100" s="32"/>
      <c r="AJD100" s="32"/>
      <c r="AJE100" s="32"/>
      <c r="AJF100" s="32"/>
      <c r="AJG100" s="32"/>
      <c r="AJH100" s="32"/>
      <c r="AJI100" s="32"/>
      <c r="AJJ100" s="32"/>
      <c r="AJK100" s="32"/>
      <c r="AJL100" s="32"/>
      <c r="AJM100" s="32"/>
      <c r="AJN100" s="32"/>
      <c r="AJO100" s="32"/>
      <c r="AJP100" s="32"/>
      <c r="AJQ100" s="32"/>
      <c r="AJR100" s="32"/>
      <c r="AJS100" s="32"/>
      <c r="AJT100" s="32"/>
      <c r="AJU100" s="27"/>
      <c r="AJV100" s="32"/>
      <c r="AJW100" s="32"/>
      <c r="AJX100" s="32"/>
    </row>
    <row r="101" spans="1:961" x14ac:dyDescent="0.3">
      <c r="A101" s="19">
        <v>42355</v>
      </c>
      <c r="B101" s="20" t="s">
        <v>5</v>
      </c>
      <c r="C101" s="19">
        <v>42356</v>
      </c>
      <c r="D101" s="20" t="s">
        <v>13</v>
      </c>
      <c r="E101" s="21">
        <v>26</v>
      </c>
      <c r="F101" s="22">
        <v>2.2000000000000002</v>
      </c>
      <c r="G101" s="22">
        <v>3.3</v>
      </c>
      <c r="H101" s="23">
        <v>3836</v>
      </c>
      <c r="I101" s="23">
        <v>4313</v>
      </c>
      <c r="J101" s="22">
        <f t="shared" si="2"/>
        <v>50.843434343434339</v>
      </c>
      <c r="K101" s="23">
        <v>5590</v>
      </c>
      <c r="L101" s="24">
        <v>49</v>
      </c>
      <c r="M101" s="22">
        <v>18.399999999999999</v>
      </c>
      <c r="N101" s="24">
        <v>36</v>
      </c>
      <c r="O101" s="24">
        <v>91</v>
      </c>
      <c r="P101" s="24">
        <v>3</v>
      </c>
      <c r="Q101" s="24">
        <v>0</v>
      </c>
      <c r="R101" s="24">
        <v>3</v>
      </c>
      <c r="S101" s="24">
        <v>0</v>
      </c>
      <c r="T101" s="24">
        <v>13</v>
      </c>
      <c r="U101" s="24">
        <v>0</v>
      </c>
      <c r="V101" s="24">
        <v>0</v>
      </c>
      <c r="W101" s="7">
        <f t="shared" si="3"/>
        <v>5.900466871957883E-2</v>
      </c>
      <c r="X101" s="24">
        <v>0</v>
      </c>
      <c r="Y101" s="18">
        <f t="shared" ref="Y101:Y102" si="4">R101/J101</f>
        <v>5.900466871957883E-2</v>
      </c>
      <c r="Z101" s="24">
        <v>0</v>
      </c>
      <c r="AA101" s="24">
        <v>0</v>
      </c>
      <c r="AB101" s="26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  <c r="HM101" s="32"/>
      <c r="HN101" s="32"/>
      <c r="HO101" s="32"/>
      <c r="HP101" s="32"/>
      <c r="HQ101" s="32"/>
      <c r="HR101" s="32"/>
      <c r="HS101" s="32"/>
      <c r="HT101" s="32"/>
      <c r="HU101" s="32"/>
      <c r="HV101" s="32"/>
      <c r="HW101" s="32"/>
      <c r="HX101" s="32"/>
      <c r="HY101" s="32"/>
      <c r="HZ101" s="32"/>
      <c r="IA101" s="32"/>
      <c r="IB101" s="32"/>
      <c r="IC101" s="32"/>
      <c r="ID101" s="32"/>
      <c r="IE101" s="32"/>
      <c r="IF101" s="32"/>
      <c r="IG101" s="32"/>
      <c r="IH101" s="32"/>
      <c r="II101" s="32"/>
      <c r="IJ101" s="32"/>
      <c r="IK101" s="32"/>
      <c r="IL101" s="32"/>
      <c r="IM101" s="32"/>
      <c r="IN101" s="32"/>
      <c r="IO101" s="32"/>
      <c r="IP101" s="32"/>
      <c r="IQ101" s="32"/>
      <c r="IR101" s="32"/>
      <c r="IS101" s="32"/>
      <c r="IT101" s="32"/>
      <c r="IU101" s="32"/>
      <c r="IV101" s="32"/>
      <c r="IW101" s="32"/>
      <c r="IX101" s="32"/>
      <c r="IY101" s="32"/>
      <c r="IZ101" s="32"/>
      <c r="JA101" s="32"/>
      <c r="JB101" s="32"/>
      <c r="JC101" s="32"/>
      <c r="JD101" s="32"/>
      <c r="JE101" s="32"/>
      <c r="JF101" s="32"/>
      <c r="JG101" s="32"/>
      <c r="JH101" s="32"/>
      <c r="JI101" s="32"/>
      <c r="JJ101" s="32"/>
      <c r="JK101" s="32"/>
      <c r="JL101" s="32"/>
      <c r="JM101" s="32"/>
      <c r="JN101" s="32"/>
      <c r="JO101" s="32"/>
      <c r="JP101" s="32"/>
      <c r="JQ101" s="32"/>
      <c r="JR101" s="32"/>
      <c r="JS101" s="32"/>
      <c r="JT101" s="32"/>
      <c r="JU101" s="32"/>
      <c r="JV101" s="32"/>
      <c r="JW101" s="32"/>
      <c r="JX101" s="32"/>
      <c r="JY101" s="32"/>
      <c r="JZ101" s="32"/>
      <c r="KA101" s="32"/>
      <c r="KB101" s="32"/>
      <c r="KC101" s="32"/>
      <c r="KD101" s="32"/>
      <c r="KE101" s="32"/>
      <c r="KF101" s="32"/>
      <c r="KG101" s="32"/>
      <c r="KH101" s="32"/>
      <c r="KI101" s="32"/>
      <c r="KJ101" s="32"/>
      <c r="KK101" s="32"/>
      <c r="KL101" s="32"/>
      <c r="KM101" s="32"/>
      <c r="KN101" s="32"/>
      <c r="KO101" s="32"/>
      <c r="KP101" s="32"/>
      <c r="KQ101" s="32"/>
      <c r="KR101" s="32"/>
      <c r="KS101" s="32"/>
      <c r="KT101" s="32"/>
      <c r="KU101" s="32"/>
      <c r="KV101" s="32"/>
      <c r="KW101" s="32"/>
      <c r="KX101" s="32"/>
      <c r="KY101" s="32"/>
      <c r="KZ101" s="32"/>
      <c r="LA101" s="32"/>
      <c r="LB101" s="32"/>
      <c r="LC101" s="32"/>
      <c r="LD101" s="32"/>
      <c r="LE101" s="32"/>
      <c r="LF101" s="32"/>
      <c r="LG101" s="32"/>
      <c r="LH101" s="32"/>
      <c r="LI101" s="32"/>
      <c r="LJ101" s="32"/>
      <c r="LK101" s="32"/>
      <c r="LL101" s="32"/>
      <c r="LM101" s="32"/>
      <c r="LN101" s="32"/>
      <c r="LO101" s="32"/>
      <c r="LP101" s="32"/>
      <c r="LQ101" s="32"/>
      <c r="LR101" s="32"/>
      <c r="LS101" s="32"/>
      <c r="LT101" s="32"/>
      <c r="LU101" s="32"/>
      <c r="LV101" s="32"/>
      <c r="LW101" s="32"/>
      <c r="LX101" s="32"/>
      <c r="LY101" s="32"/>
      <c r="LZ101" s="32"/>
      <c r="MA101" s="32"/>
      <c r="MB101" s="32"/>
      <c r="MC101" s="32"/>
      <c r="MD101" s="32"/>
      <c r="ME101" s="32"/>
      <c r="MF101" s="32"/>
      <c r="MG101" s="32"/>
      <c r="MH101" s="32"/>
      <c r="MI101" s="32"/>
      <c r="MJ101" s="32"/>
      <c r="MK101" s="32"/>
      <c r="ML101" s="32"/>
      <c r="MM101" s="32"/>
      <c r="MN101" s="32"/>
      <c r="MO101" s="32"/>
      <c r="MP101" s="32"/>
      <c r="MQ101" s="32"/>
      <c r="MR101" s="32"/>
      <c r="MS101" s="32"/>
      <c r="MT101" s="32"/>
      <c r="MU101" s="32"/>
      <c r="MV101" s="32"/>
      <c r="MW101" s="32"/>
      <c r="MX101" s="32"/>
      <c r="MY101" s="32"/>
      <c r="MZ101" s="32"/>
      <c r="NA101" s="32"/>
      <c r="NB101" s="32"/>
      <c r="NC101" s="32"/>
      <c r="ND101" s="32"/>
      <c r="NE101" s="32"/>
      <c r="NF101" s="32"/>
      <c r="NG101" s="32"/>
      <c r="NH101" s="32"/>
      <c r="NI101" s="32"/>
      <c r="NJ101" s="32"/>
      <c r="NK101" s="32"/>
      <c r="NL101" s="32"/>
      <c r="NM101" s="32"/>
      <c r="NN101" s="32"/>
      <c r="NO101" s="32"/>
      <c r="NP101" s="32"/>
      <c r="NQ101" s="32"/>
      <c r="NR101" s="32"/>
      <c r="NS101" s="32"/>
      <c r="NT101" s="32"/>
      <c r="NU101" s="32"/>
      <c r="NV101" s="32"/>
      <c r="NW101" s="32"/>
      <c r="NX101" s="32"/>
      <c r="NY101" s="32"/>
      <c r="NZ101" s="32"/>
      <c r="OA101" s="32"/>
      <c r="OB101" s="32"/>
      <c r="OC101" s="32"/>
      <c r="OD101" s="32"/>
      <c r="OE101" s="32"/>
      <c r="OF101" s="32"/>
      <c r="OG101" s="32"/>
      <c r="OH101" s="32"/>
      <c r="OI101" s="32"/>
      <c r="OJ101" s="32"/>
      <c r="OK101" s="32"/>
      <c r="OL101" s="32"/>
      <c r="OM101" s="32"/>
      <c r="ON101" s="32"/>
      <c r="OO101" s="32"/>
      <c r="OP101" s="32"/>
      <c r="OQ101" s="32"/>
      <c r="OR101" s="32"/>
      <c r="OS101" s="32"/>
      <c r="OT101" s="32"/>
      <c r="OU101" s="32"/>
      <c r="OV101" s="32"/>
      <c r="OW101" s="32"/>
      <c r="OX101" s="32"/>
      <c r="OY101" s="32"/>
      <c r="OZ101" s="32"/>
      <c r="PA101" s="32"/>
      <c r="PB101" s="32"/>
      <c r="PC101" s="32"/>
      <c r="PD101" s="32"/>
      <c r="PE101" s="32"/>
      <c r="PF101" s="32"/>
      <c r="PG101" s="32"/>
      <c r="PH101" s="32"/>
      <c r="PI101" s="32"/>
      <c r="PJ101" s="32"/>
      <c r="PK101" s="32"/>
      <c r="PL101" s="32"/>
      <c r="PM101" s="32"/>
      <c r="PN101" s="32"/>
      <c r="PO101" s="32"/>
      <c r="PP101" s="32"/>
      <c r="PQ101" s="32"/>
      <c r="PR101" s="32"/>
      <c r="PS101" s="32"/>
      <c r="PT101" s="32"/>
      <c r="PU101" s="32"/>
      <c r="PV101" s="32"/>
      <c r="PW101" s="32"/>
      <c r="PX101" s="32"/>
      <c r="PY101" s="32"/>
      <c r="PZ101" s="32"/>
      <c r="QA101" s="32"/>
      <c r="QB101" s="32"/>
      <c r="QC101" s="32"/>
      <c r="QD101" s="32"/>
      <c r="QE101" s="32"/>
      <c r="QF101" s="32"/>
      <c r="QG101" s="32"/>
      <c r="QH101" s="32"/>
      <c r="QI101" s="32"/>
      <c r="QJ101" s="32"/>
      <c r="QK101" s="32"/>
      <c r="QL101" s="32"/>
      <c r="QM101" s="32"/>
      <c r="QN101" s="32"/>
      <c r="QO101" s="32"/>
      <c r="QP101" s="32"/>
      <c r="QQ101" s="32"/>
      <c r="QR101" s="32"/>
      <c r="QS101" s="32"/>
      <c r="QT101" s="32"/>
      <c r="QU101" s="32"/>
      <c r="QV101" s="32"/>
      <c r="QW101" s="32"/>
      <c r="QX101" s="32"/>
      <c r="QY101" s="32"/>
      <c r="QZ101" s="32"/>
      <c r="RA101" s="32"/>
      <c r="RB101" s="32"/>
      <c r="RC101" s="32"/>
      <c r="RD101" s="32"/>
      <c r="RE101" s="32"/>
      <c r="RF101" s="32"/>
      <c r="RG101" s="32"/>
      <c r="RH101" s="32"/>
      <c r="RI101" s="32"/>
      <c r="RJ101" s="32"/>
      <c r="RK101" s="32"/>
      <c r="RL101" s="32"/>
      <c r="RM101" s="32"/>
      <c r="RN101" s="32"/>
      <c r="RO101" s="32"/>
      <c r="RP101" s="32"/>
      <c r="RQ101" s="32"/>
      <c r="RR101" s="32"/>
      <c r="RS101" s="32"/>
      <c r="RT101" s="32"/>
      <c r="RU101" s="32"/>
      <c r="RV101" s="32"/>
      <c r="RW101" s="32"/>
      <c r="RX101" s="32"/>
      <c r="RY101" s="32"/>
      <c r="RZ101" s="32"/>
      <c r="SA101" s="32"/>
      <c r="SB101" s="32"/>
      <c r="SC101" s="32"/>
      <c r="SD101" s="32"/>
      <c r="SE101" s="32"/>
      <c r="SF101" s="32"/>
      <c r="SG101" s="32"/>
      <c r="SH101" s="32"/>
      <c r="SI101" s="32"/>
      <c r="SJ101" s="32"/>
      <c r="SK101" s="32"/>
      <c r="SL101" s="32"/>
      <c r="SM101" s="32"/>
      <c r="SN101" s="32"/>
      <c r="SO101" s="32"/>
      <c r="SP101" s="32"/>
      <c r="SQ101" s="32"/>
      <c r="SR101" s="32"/>
      <c r="SS101" s="32"/>
      <c r="ST101" s="32"/>
      <c r="SU101" s="32"/>
      <c r="SV101" s="32"/>
      <c r="SW101" s="32"/>
      <c r="SX101" s="32"/>
      <c r="SY101" s="32"/>
      <c r="SZ101" s="32"/>
      <c r="TA101" s="32"/>
      <c r="TB101" s="32"/>
      <c r="TC101" s="32"/>
      <c r="TD101" s="32"/>
      <c r="TE101" s="32"/>
      <c r="TF101" s="32"/>
      <c r="TG101" s="32"/>
      <c r="TH101" s="32"/>
      <c r="TI101" s="32"/>
      <c r="TJ101" s="32"/>
      <c r="TK101" s="32"/>
      <c r="TL101" s="32"/>
      <c r="TM101" s="32"/>
      <c r="TN101" s="32"/>
      <c r="TO101" s="32"/>
      <c r="TP101" s="32"/>
      <c r="TQ101" s="32"/>
      <c r="TR101" s="32"/>
      <c r="TS101" s="32"/>
      <c r="TT101" s="32"/>
      <c r="TU101" s="32"/>
      <c r="TV101" s="32"/>
      <c r="TW101" s="32"/>
      <c r="TX101" s="32"/>
      <c r="TY101" s="32"/>
      <c r="TZ101" s="32"/>
      <c r="UA101" s="32"/>
      <c r="UB101" s="32"/>
      <c r="UC101" s="32"/>
      <c r="UD101" s="32"/>
      <c r="UE101" s="32"/>
      <c r="UF101" s="32"/>
      <c r="UG101" s="32"/>
      <c r="UH101" s="32"/>
      <c r="UI101" s="32"/>
      <c r="UJ101" s="32"/>
      <c r="UK101" s="32"/>
      <c r="UL101" s="32"/>
      <c r="UM101" s="32"/>
      <c r="UN101" s="32"/>
      <c r="UO101" s="32"/>
      <c r="UP101" s="32"/>
      <c r="UQ101" s="32"/>
      <c r="UR101" s="32"/>
      <c r="US101" s="32"/>
      <c r="UT101" s="32"/>
      <c r="UU101" s="32"/>
      <c r="UV101" s="32"/>
      <c r="UW101" s="32"/>
      <c r="UX101" s="32"/>
      <c r="UY101" s="32"/>
      <c r="UZ101" s="32"/>
      <c r="VA101" s="32"/>
      <c r="VB101" s="32"/>
      <c r="VC101" s="32"/>
      <c r="VD101" s="32"/>
      <c r="VE101" s="32"/>
      <c r="VF101" s="32"/>
      <c r="VG101" s="32"/>
      <c r="VH101" s="32"/>
      <c r="VI101" s="32"/>
      <c r="VJ101" s="32"/>
      <c r="VK101" s="32"/>
      <c r="VL101" s="32"/>
      <c r="VM101" s="32"/>
      <c r="VN101" s="32"/>
      <c r="VO101" s="32"/>
      <c r="VP101" s="32"/>
      <c r="VQ101" s="32"/>
      <c r="VR101" s="32"/>
      <c r="VS101" s="32"/>
      <c r="VT101" s="32"/>
      <c r="VU101" s="32"/>
      <c r="VV101" s="32"/>
      <c r="VW101" s="32"/>
      <c r="VX101" s="32"/>
      <c r="VY101" s="32"/>
      <c r="VZ101" s="32"/>
      <c r="WA101" s="32"/>
      <c r="WB101" s="32"/>
      <c r="WC101" s="32"/>
      <c r="WD101" s="32"/>
      <c r="WE101" s="32"/>
      <c r="WF101" s="32"/>
      <c r="WG101" s="32"/>
      <c r="WH101" s="32"/>
      <c r="WI101" s="32"/>
      <c r="WJ101" s="32"/>
      <c r="WK101" s="32"/>
      <c r="WL101" s="32"/>
      <c r="WM101" s="32"/>
      <c r="WN101" s="32"/>
      <c r="WO101" s="32"/>
      <c r="WP101" s="32"/>
      <c r="WQ101" s="32"/>
      <c r="WR101" s="32"/>
      <c r="WS101" s="32"/>
      <c r="WT101" s="32"/>
      <c r="WU101" s="32"/>
      <c r="WV101" s="32"/>
      <c r="WW101" s="32"/>
      <c r="WX101" s="32"/>
      <c r="WY101" s="32"/>
      <c r="WZ101" s="32"/>
      <c r="XA101" s="32"/>
      <c r="XB101" s="32"/>
      <c r="XC101" s="32"/>
      <c r="XD101" s="32"/>
      <c r="XE101" s="32"/>
      <c r="XF101" s="32"/>
      <c r="XG101" s="32"/>
      <c r="XH101" s="32"/>
      <c r="XI101" s="32"/>
      <c r="XJ101" s="32"/>
      <c r="XK101" s="32"/>
      <c r="XL101" s="32"/>
      <c r="XM101" s="32"/>
      <c r="XN101" s="32"/>
      <c r="XO101" s="32"/>
      <c r="XP101" s="32"/>
      <c r="XQ101" s="32"/>
      <c r="XR101" s="32"/>
      <c r="XS101" s="32"/>
      <c r="XT101" s="32"/>
      <c r="XU101" s="32"/>
      <c r="XV101" s="32"/>
      <c r="XW101" s="32"/>
      <c r="XX101" s="32"/>
      <c r="XY101" s="32"/>
      <c r="XZ101" s="32"/>
      <c r="YA101" s="32"/>
      <c r="YB101" s="32"/>
      <c r="YC101" s="32"/>
      <c r="YD101" s="32"/>
      <c r="YE101" s="32"/>
      <c r="YF101" s="32"/>
      <c r="YG101" s="32"/>
      <c r="YH101" s="32"/>
      <c r="YI101" s="32"/>
      <c r="YJ101" s="32"/>
      <c r="YK101" s="32"/>
      <c r="YL101" s="32"/>
      <c r="YM101" s="32"/>
      <c r="YN101" s="32"/>
      <c r="YO101" s="32"/>
      <c r="YP101" s="32"/>
      <c r="YQ101" s="32"/>
      <c r="YR101" s="32"/>
      <c r="YS101" s="32"/>
      <c r="YT101" s="32"/>
      <c r="YU101" s="32"/>
      <c r="YV101" s="32"/>
      <c r="YW101" s="32"/>
      <c r="YX101" s="32"/>
      <c r="YY101" s="32"/>
      <c r="YZ101" s="32"/>
      <c r="ZA101" s="32"/>
      <c r="ZB101" s="32"/>
      <c r="ZC101" s="32"/>
      <c r="ZD101" s="32"/>
      <c r="ZE101" s="32"/>
      <c r="ZF101" s="32"/>
      <c r="ZG101" s="32"/>
      <c r="ZH101" s="32"/>
      <c r="ZI101" s="32"/>
      <c r="ZJ101" s="32"/>
      <c r="ZK101" s="32"/>
      <c r="ZL101" s="32"/>
      <c r="ZM101" s="32"/>
      <c r="ZN101" s="32"/>
      <c r="ZO101" s="32"/>
      <c r="ZP101" s="32"/>
      <c r="ZQ101" s="32"/>
      <c r="ZR101" s="32"/>
      <c r="ZS101" s="32"/>
      <c r="ZT101" s="32"/>
      <c r="ZU101" s="32"/>
      <c r="ZV101" s="32"/>
      <c r="ZW101" s="32"/>
      <c r="ZX101" s="32"/>
      <c r="ZY101" s="32"/>
      <c r="ZZ101" s="32"/>
      <c r="AAA101" s="32"/>
      <c r="AAB101" s="32"/>
      <c r="AAC101" s="32"/>
      <c r="AAD101" s="32"/>
      <c r="AAE101" s="32"/>
      <c r="AAF101" s="32"/>
      <c r="AAG101" s="32"/>
      <c r="AAH101" s="32"/>
      <c r="AAI101" s="32"/>
      <c r="AAJ101" s="32"/>
      <c r="AAK101" s="32"/>
      <c r="AAL101" s="32"/>
      <c r="AAM101" s="32"/>
      <c r="AAN101" s="32"/>
      <c r="AAO101" s="32"/>
      <c r="AAP101" s="32"/>
      <c r="AAQ101" s="32"/>
      <c r="AAR101" s="32"/>
      <c r="AAS101" s="32"/>
      <c r="AAT101" s="32"/>
      <c r="AAU101" s="32"/>
      <c r="AAV101" s="32"/>
      <c r="AAW101" s="32"/>
      <c r="AAX101" s="32"/>
      <c r="AAY101" s="32"/>
      <c r="AAZ101" s="32"/>
      <c r="ABA101" s="32"/>
      <c r="ABB101" s="32"/>
      <c r="ABC101" s="32"/>
      <c r="ABD101" s="32"/>
      <c r="ABE101" s="32"/>
      <c r="ABF101" s="32"/>
      <c r="ABG101" s="32"/>
      <c r="ABH101" s="32"/>
      <c r="ABI101" s="32"/>
      <c r="ABJ101" s="32"/>
      <c r="ABK101" s="32"/>
      <c r="ABL101" s="32"/>
      <c r="ABM101" s="32"/>
      <c r="ABN101" s="32"/>
      <c r="ABO101" s="32"/>
      <c r="ABP101" s="32"/>
      <c r="ABQ101" s="32"/>
      <c r="ABR101" s="32"/>
      <c r="ABS101" s="32"/>
      <c r="ABT101" s="32"/>
      <c r="ABU101" s="32"/>
      <c r="ABV101" s="32"/>
      <c r="ABW101" s="32"/>
      <c r="ABX101" s="32"/>
      <c r="ABY101" s="32"/>
      <c r="ABZ101" s="32"/>
      <c r="ACA101" s="32"/>
      <c r="ACB101" s="32"/>
      <c r="ACC101" s="32"/>
      <c r="ACD101" s="32"/>
      <c r="ACE101" s="32"/>
      <c r="ACF101" s="32"/>
      <c r="ACG101" s="32"/>
      <c r="ACH101" s="32"/>
      <c r="ACI101" s="32"/>
      <c r="ACJ101" s="32"/>
      <c r="ACK101" s="32"/>
      <c r="ACL101" s="32"/>
      <c r="ACM101" s="32"/>
      <c r="ACN101" s="32"/>
      <c r="ACO101" s="32"/>
      <c r="ACP101" s="32"/>
      <c r="ACQ101" s="32"/>
      <c r="ACR101" s="32"/>
      <c r="ACS101" s="32"/>
      <c r="ACT101" s="32"/>
      <c r="ACU101" s="32"/>
      <c r="ACV101" s="32"/>
      <c r="ACW101" s="32"/>
      <c r="ACX101" s="32"/>
      <c r="ACY101" s="32"/>
      <c r="ACZ101" s="32"/>
      <c r="ADA101" s="32"/>
      <c r="ADB101" s="32"/>
      <c r="ADC101" s="32"/>
      <c r="ADD101" s="32"/>
      <c r="ADE101" s="32"/>
      <c r="ADF101" s="32"/>
      <c r="ADG101" s="32"/>
      <c r="ADH101" s="32"/>
      <c r="ADI101" s="32"/>
      <c r="ADJ101" s="32"/>
      <c r="ADK101" s="32"/>
      <c r="ADL101" s="32"/>
      <c r="ADM101" s="32"/>
      <c r="ADN101" s="32"/>
      <c r="ADO101" s="32"/>
      <c r="ADP101" s="32"/>
      <c r="ADQ101" s="32"/>
      <c r="ADR101" s="32"/>
      <c r="ADS101" s="32"/>
      <c r="ADT101" s="32"/>
      <c r="ADU101" s="32"/>
      <c r="ADV101" s="32"/>
      <c r="ADW101" s="32"/>
      <c r="ADX101" s="32"/>
      <c r="ADY101" s="32"/>
      <c r="ADZ101" s="32"/>
      <c r="AEA101" s="32"/>
      <c r="AEB101" s="32"/>
      <c r="AEC101" s="32"/>
      <c r="AED101" s="32"/>
      <c r="AEE101" s="32"/>
      <c r="AEF101" s="32"/>
      <c r="AEG101" s="32"/>
      <c r="AEH101" s="32"/>
      <c r="AEI101" s="32"/>
      <c r="AEJ101" s="32"/>
      <c r="AEK101" s="32"/>
      <c r="AEL101" s="32"/>
      <c r="AEM101" s="32"/>
      <c r="AEN101" s="32"/>
      <c r="AEO101" s="32"/>
      <c r="AEP101" s="32"/>
      <c r="AEQ101" s="32"/>
      <c r="AER101" s="32"/>
      <c r="AES101" s="32"/>
      <c r="AET101" s="32"/>
      <c r="AEU101" s="32"/>
      <c r="AEV101" s="32"/>
      <c r="AEW101" s="32"/>
      <c r="AEX101" s="32"/>
      <c r="AEY101" s="32"/>
      <c r="AEZ101" s="32"/>
      <c r="AFA101" s="32"/>
      <c r="AFB101" s="32"/>
      <c r="AFC101" s="32"/>
      <c r="AFD101" s="32"/>
      <c r="AFE101" s="32"/>
      <c r="AFF101" s="32"/>
      <c r="AFG101" s="32"/>
      <c r="AFH101" s="32"/>
      <c r="AFI101" s="32"/>
      <c r="AFJ101" s="32"/>
      <c r="AFK101" s="32"/>
      <c r="AFL101" s="32"/>
      <c r="AFM101" s="32"/>
      <c r="AFN101" s="32"/>
      <c r="AFO101" s="32"/>
      <c r="AFP101" s="32"/>
      <c r="AFQ101" s="32"/>
      <c r="AFR101" s="32"/>
      <c r="AFS101" s="32"/>
      <c r="AFT101" s="32"/>
      <c r="AFU101" s="32"/>
      <c r="AFV101" s="32"/>
      <c r="AFW101" s="32"/>
      <c r="AFX101" s="32"/>
      <c r="AFY101" s="32"/>
      <c r="AFZ101" s="32"/>
      <c r="AGA101" s="32"/>
      <c r="AGB101" s="32"/>
      <c r="AGC101" s="32"/>
      <c r="AGD101" s="32"/>
      <c r="AGE101" s="32"/>
      <c r="AGF101" s="32"/>
      <c r="AGG101" s="32"/>
      <c r="AGH101" s="32"/>
      <c r="AGI101" s="32"/>
      <c r="AGJ101" s="32"/>
      <c r="AGK101" s="32"/>
      <c r="AGL101" s="32"/>
      <c r="AGM101" s="32"/>
      <c r="AGN101" s="32"/>
      <c r="AGO101" s="32"/>
      <c r="AGP101" s="32"/>
      <c r="AGQ101" s="32"/>
      <c r="AGR101" s="32"/>
      <c r="AGS101" s="32"/>
      <c r="AGT101" s="32"/>
      <c r="AGU101" s="32"/>
      <c r="AGV101" s="32"/>
      <c r="AGW101" s="32"/>
      <c r="AGX101" s="32"/>
      <c r="AGY101" s="32"/>
      <c r="AGZ101" s="32"/>
      <c r="AHA101" s="32"/>
      <c r="AHB101" s="32"/>
      <c r="AHC101" s="32"/>
      <c r="AHD101" s="32"/>
      <c r="AHE101" s="32"/>
      <c r="AHF101" s="32"/>
      <c r="AHG101" s="32"/>
      <c r="AHH101" s="32"/>
      <c r="AHI101" s="32"/>
      <c r="AHJ101" s="32"/>
      <c r="AHK101" s="32"/>
      <c r="AHL101" s="32"/>
      <c r="AHM101" s="32"/>
      <c r="AHN101" s="32"/>
      <c r="AHO101" s="32"/>
      <c r="AHP101" s="32"/>
      <c r="AHQ101" s="32"/>
      <c r="AHR101" s="32"/>
      <c r="AHS101" s="32"/>
      <c r="AHT101" s="32"/>
      <c r="AHU101" s="32"/>
      <c r="AHV101" s="32"/>
      <c r="AHW101" s="32"/>
      <c r="AHX101" s="32"/>
      <c r="AHY101" s="32"/>
      <c r="AHZ101" s="32"/>
      <c r="AIA101" s="32"/>
      <c r="AIB101" s="32"/>
      <c r="AIC101" s="32"/>
      <c r="AID101" s="32"/>
      <c r="AIE101" s="32"/>
      <c r="AIF101" s="32"/>
      <c r="AIG101" s="32"/>
      <c r="AIH101" s="32"/>
      <c r="AII101" s="32"/>
      <c r="AIJ101" s="32"/>
      <c r="AIK101" s="32"/>
      <c r="AIL101" s="32"/>
      <c r="AIM101" s="32"/>
      <c r="AIN101" s="32"/>
      <c r="AIO101" s="32"/>
      <c r="AIP101" s="32"/>
      <c r="AIQ101" s="32"/>
      <c r="AIR101" s="32"/>
      <c r="AIS101" s="32"/>
      <c r="AIT101" s="32"/>
      <c r="AIU101" s="32"/>
      <c r="AIV101" s="32"/>
      <c r="AIW101" s="32"/>
      <c r="AIX101" s="32"/>
      <c r="AIY101" s="32"/>
      <c r="AIZ101" s="32"/>
      <c r="AJA101" s="32"/>
      <c r="AJB101" s="32"/>
      <c r="AJC101" s="32"/>
      <c r="AJD101" s="32"/>
      <c r="AJE101" s="32"/>
      <c r="AJF101" s="32"/>
      <c r="AJG101" s="32"/>
      <c r="AJH101" s="32"/>
      <c r="AJI101" s="32"/>
      <c r="AJJ101" s="32"/>
      <c r="AJK101" s="32"/>
      <c r="AJL101" s="32"/>
      <c r="AJM101" s="32"/>
      <c r="AJN101" s="32"/>
      <c r="AJO101" s="32"/>
      <c r="AJP101" s="32"/>
      <c r="AJQ101" s="32"/>
      <c r="AJR101" s="32"/>
      <c r="AJS101" s="32"/>
      <c r="AJT101" s="32"/>
      <c r="AJU101" s="27"/>
      <c r="AJV101" s="32"/>
      <c r="AJW101" s="32"/>
      <c r="AJX101" s="32"/>
    </row>
    <row r="102" spans="1:961" x14ac:dyDescent="0.3">
      <c r="A102" s="19">
        <v>42356</v>
      </c>
      <c r="B102" s="20" t="s">
        <v>13</v>
      </c>
      <c r="C102" s="19">
        <v>42357</v>
      </c>
      <c r="D102" s="20" t="s">
        <v>8</v>
      </c>
      <c r="E102" s="21">
        <v>23.25</v>
      </c>
      <c r="F102" s="24">
        <v>2.4</v>
      </c>
      <c r="G102" s="22">
        <v>2.9</v>
      </c>
      <c r="H102" s="23">
        <v>3343</v>
      </c>
      <c r="I102" s="23">
        <v>4027</v>
      </c>
      <c r="J102" s="22">
        <f t="shared" si="2"/>
        <v>46.358955938697321</v>
      </c>
      <c r="K102" s="23">
        <v>5570</v>
      </c>
      <c r="L102" s="24">
        <v>49</v>
      </c>
      <c r="M102" s="22">
        <v>14.2</v>
      </c>
      <c r="N102" s="24">
        <v>54</v>
      </c>
      <c r="O102" s="24">
        <v>78</v>
      </c>
      <c r="P102" s="24">
        <v>0</v>
      </c>
      <c r="Q102" s="24">
        <v>0</v>
      </c>
      <c r="R102" s="24">
        <v>3</v>
      </c>
      <c r="S102" s="24">
        <v>0</v>
      </c>
      <c r="T102" s="24">
        <v>4</v>
      </c>
      <c r="U102" s="24">
        <v>0</v>
      </c>
      <c r="V102" s="24">
        <v>0</v>
      </c>
      <c r="W102" s="7">
        <f>P102/J102</f>
        <v>0</v>
      </c>
      <c r="X102" s="24">
        <v>0</v>
      </c>
      <c r="Y102" s="33">
        <f t="shared" si="4"/>
        <v>6.4712415093365006E-2</v>
      </c>
      <c r="Z102" s="24">
        <v>0</v>
      </c>
      <c r="AA102" s="24">
        <v>0</v>
      </c>
      <c r="AB102" s="26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</row>
    <row r="103" spans="1:961" x14ac:dyDescent="0.3">
      <c r="A103" s="34">
        <v>42357</v>
      </c>
      <c r="B103" s="35" t="s">
        <v>8</v>
      </c>
      <c r="C103" s="34">
        <v>42358</v>
      </c>
      <c r="D103" s="35" t="s">
        <v>11</v>
      </c>
      <c r="E103" s="36">
        <v>22.25</v>
      </c>
      <c r="F103" s="37">
        <v>2.5</v>
      </c>
      <c r="G103" s="38">
        <v>3.1</v>
      </c>
      <c r="H103" s="39">
        <v>3915</v>
      </c>
      <c r="I103" s="39">
        <v>3751</v>
      </c>
      <c r="J103" s="38">
        <f t="shared" si="2"/>
        <v>46.266666666666666</v>
      </c>
      <c r="K103" s="39">
        <v>13600</v>
      </c>
      <c r="L103" s="37">
        <v>49</v>
      </c>
      <c r="M103" s="38">
        <v>38.950000000000003</v>
      </c>
      <c r="N103" s="37"/>
      <c r="O103" s="37"/>
      <c r="P103" s="37">
        <v>0</v>
      </c>
      <c r="Q103" s="37"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v>0</v>
      </c>
      <c r="W103" s="40">
        <f t="shared" si="3"/>
        <v>0</v>
      </c>
      <c r="X103" s="37">
        <v>0</v>
      </c>
      <c r="Y103" s="37">
        <v>0</v>
      </c>
      <c r="Z103" s="37">
        <v>0</v>
      </c>
      <c r="AA103" s="37">
        <v>0</v>
      </c>
      <c r="AB103" s="41" t="s">
        <v>19</v>
      </c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</row>
    <row r="104" spans="1:961" x14ac:dyDescent="0.3">
      <c r="A104" s="34">
        <v>42358</v>
      </c>
      <c r="B104" s="35" t="s">
        <v>11</v>
      </c>
      <c r="C104" s="34">
        <v>42359</v>
      </c>
      <c r="D104" s="35" t="s">
        <v>2</v>
      </c>
      <c r="E104" s="36">
        <v>25</v>
      </c>
      <c r="F104" s="37">
        <v>2.2999999999999998</v>
      </c>
      <c r="G104" s="38">
        <v>3</v>
      </c>
      <c r="H104" s="39">
        <v>2430</v>
      </c>
      <c r="I104" s="39">
        <v>3039</v>
      </c>
      <c r="J104" s="38">
        <f t="shared" si="2"/>
        <v>34.492028985507247</v>
      </c>
      <c r="K104" s="39">
        <v>10100</v>
      </c>
      <c r="L104" s="37">
        <v>48</v>
      </c>
      <c r="M104" s="38">
        <v>29.76</v>
      </c>
      <c r="N104" s="37">
        <v>33</v>
      </c>
      <c r="O104" s="37">
        <v>78</v>
      </c>
      <c r="P104" s="37">
        <v>4</v>
      </c>
      <c r="Q104" s="37">
        <v>0</v>
      </c>
      <c r="R104" s="37">
        <v>2</v>
      </c>
      <c r="S104" s="37">
        <v>0</v>
      </c>
      <c r="T104" s="37">
        <v>2</v>
      </c>
      <c r="U104" s="37">
        <v>0</v>
      </c>
      <c r="V104" s="37">
        <v>0</v>
      </c>
      <c r="W104" s="40">
        <f>(P104*2)/J104</f>
        <v>0.23193764574886028</v>
      </c>
      <c r="X104" s="37">
        <v>0</v>
      </c>
      <c r="Y104" s="42">
        <f>(R104*2)/J104</f>
        <v>0.11596882287443014</v>
      </c>
      <c r="Z104" s="37">
        <v>0</v>
      </c>
      <c r="AA104" s="37">
        <v>0</v>
      </c>
      <c r="AB104" s="41" t="s">
        <v>19</v>
      </c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</row>
    <row r="105" spans="1:961" x14ac:dyDescent="0.3">
      <c r="A105" s="34">
        <v>42359</v>
      </c>
      <c r="B105" s="35" t="s">
        <v>2</v>
      </c>
      <c r="C105" s="34">
        <v>42360</v>
      </c>
      <c r="D105" s="35" t="s">
        <v>5</v>
      </c>
      <c r="E105" s="36">
        <v>23.5</v>
      </c>
      <c r="F105" s="37">
        <v>2.2999999999999998</v>
      </c>
      <c r="G105" s="38">
        <v>2.5</v>
      </c>
      <c r="H105" s="39">
        <v>171</v>
      </c>
      <c r="I105" s="39">
        <v>1375</v>
      </c>
      <c r="J105" s="38">
        <f t="shared" si="2"/>
        <v>10.405797101449275</v>
      </c>
      <c r="K105" s="39">
        <v>10600</v>
      </c>
      <c r="L105" s="37">
        <v>48</v>
      </c>
      <c r="M105" s="38">
        <v>25.1</v>
      </c>
      <c r="N105" s="37">
        <v>35</v>
      </c>
      <c r="O105" s="37">
        <v>85</v>
      </c>
      <c r="P105" s="37">
        <v>2</v>
      </c>
      <c r="Q105" s="37">
        <v>0</v>
      </c>
      <c r="R105" s="37">
        <v>2</v>
      </c>
      <c r="S105" s="37">
        <v>0</v>
      </c>
      <c r="T105" s="37">
        <v>0</v>
      </c>
      <c r="U105" s="37">
        <v>0</v>
      </c>
      <c r="V105" s="37">
        <v>0</v>
      </c>
      <c r="W105" s="43">
        <f>(P105*2)/J105</f>
        <v>0.38440111420612816</v>
      </c>
      <c r="X105" s="37">
        <v>0</v>
      </c>
      <c r="Y105" s="42">
        <f>(R105*2)/J105</f>
        <v>0.38440111420612816</v>
      </c>
      <c r="Z105" s="37">
        <v>0</v>
      </c>
      <c r="AA105" s="37">
        <v>0</v>
      </c>
      <c r="AB105" s="41" t="s">
        <v>19</v>
      </c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</row>
    <row r="106" spans="1:961" x14ac:dyDescent="0.3">
      <c r="A106" s="19">
        <v>42360</v>
      </c>
      <c r="B106" s="20" t="s">
        <v>5</v>
      </c>
      <c r="C106" s="19">
        <v>42360</v>
      </c>
      <c r="D106" s="20" t="s">
        <v>20</v>
      </c>
      <c r="E106" s="21">
        <v>6</v>
      </c>
      <c r="F106" s="22">
        <v>1.3</v>
      </c>
      <c r="G106" s="22">
        <v>2</v>
      </c>
      <c r="H106" s="23">
        <v>951</v>
      </c>
      <c r="I106" s="23">
        <v>655</v>
      </c>
      <c r="J106" s="22">
        <f t="shared" si="2"/>
        <v>17.650641025641026</v>
      </c>
      <c r="K106" s="23">
        <v>12300</v>
      </c>
      <c r="L106" s="24">
        <v>49</v>
      </c>
      <c r="M106" s="22">
        <v>22.8</v>
      </c>
      <c r="N106" s="24">
        <v>38</v>
      </c>
      <c r="O106" s="24">
        <v>38</v>
      </c>
      <c r="P106" s="24">
        <v>1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44">
        <f>(P106)/J106</f>
        <v>5.6655166152169964E-2</v>
      </c>
      <c r="X106" s="24">
        <v>0</v>
      </c>
      <c r="Y106" s="45">
        <f>(R106*2)/J106</f>
        <v>0</v>
      </c>
      <c r="Z106" s="24">
        <v>0</v>
      </c>
      <c r="AA106" s="24">
        <v>0</v>
      </c>
      <c r="AB106" s="26" t="s">
        <v>21</v>
      </c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</row>
    <row r="107" spans="1:961" x14ac:dyDescent="0.3">
      <c r="A107" s="34">
        <v>42360</v>
      </c>
      <c r="B107" s="35" t="s">
        <v>20</v>
      </c>
      <c r="C107" s="34">
        <v>42361</v>
      </c>
      <c r="D107" s="35" t="s">
        <v>5</v>
      </c>
      <c r="E107" s="36">
        <v>17</v>
      </c>
      <c r="F107" s="38">
        <v>0.5</v>
      </c>
      <c r="G107" s="37">
        <v>2.4</v>
      </c>
      <c r="H107" s="39">
        <v>128</v>
      </c>
      <c r="I107" s="39">
        <v>1028</v>
      </c>
      <c r="J107" s="38">
        <f t="shared" si="2"/>
        <v>11.405555555555557</v>
      </c>
      <c r="K107" s="39">
        <v>22100</v>
      </c>
      <c r="L107" s="37">
        <v>49</v>
      </c>
      <c r="M107" s="38">
        <v>49.65</v>
      </c>
      <c r="N107" s="37">
        <v>35</v>
      </c>
      <c r="O107" s="37">
        <v>85</v>
      </c>
      <c r="P107" s="37">
        <v>1</v>
      </c>
      <c r="Q107" s="37">
        <v>0</v>
      </c>
      <c r="R107" s="37">
        <v>1</v>
      </c>
      <c r="S107" s="37">
        <v>0</v>
      </c>
      <c r="T107" s="37">
        <v>0</v>
      </c>
      <c r="U107" s="37">
        <v>0</v>
      </c>
      <c r="V107" s="37">
        <v>0</v>
      </c>
      <c r="W107" s="43">
        <f>(P107*2)/J107</f>
        <v>0.17535314174378955</v>
      </c>
      <c r="X107" s="37">
        <v>1</v>
      </c>
      <c r="Y107" s="42">
        <f>(R107*2)/J107</f>
        <v>0.17535314174378955</v>
      </c>
      <c r="Z107" s="37">
        <v>0</v>
      </c>
      <c r="AA107" s="37">
        <v>0</v>
      </c>
      <c r="AB107" s="41" t="s">
        <v>19</v>
      </c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</row>
    <row r="108" spans="1:961" x14ac:dyDescent="0.3">
      <c r="A108" s="34">
        <v>42361</v>
      </c>
      <c r="B108" s="35" t="s">
        <v>5</v>
      </c>
      <c r="C108" s="34">
        <v>42362</v>
      </c>
      <c r="D108" s="35" t="s">
        <v>2</v>
      </c>
      <c r="E108" s="36">
        <v>24.5</v>
      </c>
      <c r="F108" s="38">
        <v>0.5</v>
      </c>
      <c r="G108" s="37">
        <v>1.8</v>
      </c>
      <c r="H108" s="39">
        <v>139</v>
      </c>
      <c r="I108" s="39">
        <v>1240</v>
      </c>
      <c r="J108" s="38">
        <f t="shared" si="2"/>
        <v>16.114814814814814</v>
      </c>
      <c r="K108" s="39">
        <v>18400</v>
      </c>
      <c r="L108" s="37">
        <v>49</v>
      </c>
      <c r="M108" s="38">
        <v>97.1</v>
      </c>
      <c r="N108" s="37">
        <v>34</v>
      </c>
      <c r="O108" s="37">
        <v>39</v>
      </c>
      <c r="P108" s="37">
        <v>9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f>(P108*2)/J108</f>
        <v>1.116984601241094</v>
      </c>
      <c r="X108" s="37">
        <f t="shared" ref="X108:X120" si="5">Q108/J108</f>
        <v>0</v>
      </c>
      <c r="Y108" s="37">
        <v>0</v>
      </c>
      <c r="Z108" s="37">
        <v>0</v>
      </c>
      <c r="AA108" s="37">
        <v>0</v>
      </c>
      <c r="AB108" s="41" t="s">
        <v>19</v>
      </c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</row>
    <row r="109" spans="1:961" x14ac:dyDescent="0.3">
      <c r="A109" s="34">
        <v>42362</v>
      </c>
      <c r="B109" s="35" t="s">
        <v>2</v>
      </c>
      <c r="C109" s="34">
        <v>42363</v>
      </c>
      <c r="D109" s="35" t="s">
        <v>1</v>
      </c>
      <c r="E109" s="36">
        <v>24.5</v>
      </c>
      <c r="F109" s="38">
        <v>0.1</v>
      </c>
      <c r="G109" s="37">
        <v>1.1000000000000001</v>
      </c>
      <c r="H109" s="39">
        <v>67</v>
      </c>
      <c r="I109" s="39">
        <v>2512</v>
      </c>
      <c r="J109" s="38">
        <f t="shared" si="2"/>
        <v>49.227272727272727</v>
      </c>
      <c r="K109" s="39">
        <v>11600</v>
      </c>
      <c r="L109" s="37">
        <v>48</v>
      </c>
      <c r="M109" s="38">
        <v>100.4</v>
      </c>
      <c r="N109" s="37">
        <v>31</v>
      </c>
      <c r="O109" s="37">
        <v>83</v>
      </c>
      <c r="P109" s="37">
        <v>65</v>
      </c>
      <c r="Q109" s="37">
        <v>2</v>
      </c>
      <c r="R109" s="37">
        <v>2</v>
      </c>
      <c r="S109" s="37">
        <v>0</v>
      </c>
      <c r="T109" s="37">
        <v>0</v>
      </c>
      <c r="U109" s="37">
        <v>0</v>
      </c>
      <c r="V109" s="37">
        <v>0</v>
      </c>
      <c r="W109" s="37">
        <f>(P109*2)/J109</f>
        <v>2.6408125577100647</v>
      </c>
      <c r="X109" s="37">
        <f>Q109*2/J109</f>
        <v>8.1255771006463529E-2</v>
      </c>
      <c r="Y109" s="42">
        <f>(R109*2)/J109</f>
        <v>8.1255771006463529E-2</v>
      </c>
      <c r="Z109" s="37">
        <v>0</v>
      </c>
      <c r="AA109" s="37">
        <v>0</v>
      </c>
      <c r="AB109" s="41" t="s">
        <v>19</v>
      </c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</row>
    <row r="110" spans="1:961" x14ac:dyDescent="0.3">
      <c r="A110" s="34">
        <v>42363</v>
      </c>
      <c r="B110" s="35" t="s">
        <v>1</v>
      </c>
      <c r="C110" s="34">
        <v>42364</v>
      </c>
      <c r="D110" s="35" t="s">
        <v>5</v>
      </c>
      <c r="E110" s="36">
        <v>23</v>
      </c>
      <c r="F110" s="38">
        <v>0.1</v>
      </c>
      <c r="G110" s="38">
        <v>1</v>
      </c>
      <c r="H110" s="39">
        <v>0</v>
      </c>
      <c r="I110" s="39">
        <v>1981</v>
      </c>
      <c r="J110" s="38">
        <f t="shared" si="2"/>
        <v>33.016666666666666</v>
      </c>
      <c r="K110" s="39">
        <v>9210</v>
      </c>
      <c r="L110" s="37">
        <v>44</v>
      </c>
      <c r="M110" s="38">
        <v>95.1</v>
      </c>
      <c r="N110" s="37">
        <v>32</v>
      </c>
      <c r="O110" s="37">
        <v>88</v>
      </c>
      <c r="P110" s="37">
        <v>34</v>
      </c>
      <c r="Q110" s="37">
        <v>0</v>
      </c>
      <c r="R110" s="37">
        <v>2</v>
      </c>
      <c r="S110" s="37">
        <v>0</v>
      </c>
      <c r="T110" s="37">
        <v>0</v>
      </c>
      <c r="U110" s="37">
        <v>0</v>
      </c>
      <c r="V110" s="37">
        <v>0</v>
      </c>
      <c r="W110" s="37">
        <f>(P110*2)/J110</f>
        <v>2.0595658758202928</v>
      </c>
      <c r="X110" s="37">
        <f t="shared" si="5"/>
        <v>0</v>
      </c>
      <c r="Y110" s="37">
        <f>(R110*2)/J110</f>
        <v>0.12115093387178193</v>
      </c>
      <c r="Z110" s="37">
        <v>0</v>
      </c>
      <c r="AA110" s="37">
        <v>0</v>
      </c>
      <c r="AB110" s="41" t="s">
        <v>19</v>
      </c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</row>
    <row r="111" spans="1:961" x14ac:dyDescent="0.3">
      <c r="A111" s="19">
        <v>42364</v>
      </c>
      <c r="B111" s="20" t="s">
        <v>5</v>
      </c>
      <c r="C111" s="19">
        <v>42365</v>
      </c>
      <c r="D111" s="20" t="s">
        <v>5</v>
      </c>
      <c r="E111" s="21">
        <v>24</v>
      </c>
      <c r="F111" s="22">
        <v>2.2000000000000002</v>
      </c>
      <c r="G111" s="22">
        <v>2.5499999999999998</v>
      </c>
      <c r="H111" s="23">
        <v>1945</v>
      </c>
      <c r="I111" s="23">
        <v>2602</v>
      </c>
      <c r="J111" s="22">
        <f t="shared" si="2"/>
        <v>31.741384432560903</v>
      </c>
      <c r="K111" s="23">
        <v>7840</v>
      </c>
      <c r="L111" s="24">
        <v>44</v>
      </c>
      <c r="M111" s="22">
        <v>49</v>
      </c>
      <c r="N111" s="24">
        <v>32</v>
      </c>
      <c r="O111" s="24">
        <v>86</v>
      </c>
      <c r="P111" s="24">
        <v>33</v>
      </c>
      <c r="Q111" s="24">
        <v>1</v>
      </c>
      <c r="R111" s="24">
        <v>1</v>
      </c>
      <c r="S111" s="24">
        <v>0</v>
      </c>
      <c r="T111" s="24">
        <v>2</v>
      </c>
      <c r="U111" s="24">
        <v>0</v>
      </c>
      <c r="V111" s="24">
        <v>0</v>
      </c>
      <c r="W111" s="24">
        <f t="shared" ref="W111:W116" si="6">P111/J111</f>
        <v>1.0396521950740114</v>
      </c>
      <c r="X111" s="24">
        <f t="shared" si="5"/>
        <v>3.1504611971939746E-2</v>
      </c>
      <c r="Y111" s="24">
        <f t="shared" ref="Y111:Y116" si="7">R111/J111</f>
        <v>3.1504611971939746E-2</v>
      </c>
      <c r="Z111" s="24">
        <f t="shared" ref="Z111:Z116" si="8">S111/J111</f>
        <v>0</v>
      </c>
      <c r="AA111" s="24">
        <f t="shared" ref="AA111:AA116" si="9">U111/J111</f>
        <v>0</v>
      </c>
      <c r="AB111" s="26" t="s">
        <v>22</v>
      </c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</row>
    <row r="112" spans="1:961" x14ac:dyDescent="0.3">
      <c r="A112" s="19">
        <v>42365</v>
      </c>
      <c r="B112" s="20" t="s">
        <v>5</v>
      </c>
      <c r="C112" s="19">
        <v>42366</v>
      </c>
      <c r="D112" s="20" t="s">
        <v>15</v>
      </c>
      <c r="E112" s="21">
        <v>23.75</v>
      </c>
      <c r="F112" s="22">
        <v>1.45</v>
      </c>
      <c r="G112" s="22">
        <v>2.1</v>
      </c>
      <c r="H112" s="23">
        <v>1770</v>
      </c>
      <c r="I112" s="23">
        <v>2769</v>
      </c>
      <c r="J112" s="22">
        <f t="shared" si="2"/>
        <v>42.321018062397371</v>
      </c>
      <c r="K112" s="23">
        <v>6860</v>
      </c>
      <c r="L112" s="24">
        <v>44</v>
      </c>
      <c r="M112" s="22">
        <v>24.8</v>
      </c>
      <c r="N112" s="24">
        <v>29</v>
      </c>
      <c r="O112" s="24">
        <v>40</v>
      </c>
      <c r="P112" s="24">
        <v>32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f t="shared" si="6"/>
        <v>0.75612547771936289</v>
      </c>
      <c r="X112" s="24">
        <f t="shared" si="5"/>
        <v>0</v>
      </c>
      <c r="Y112" s="24">
        <f t="shared" si="7"/>
        <v>0</v>
      </c>
      <c r="Z112" s="24">
        <f t="shared" si="8"/>
        <v>0</v>
      </c>
      <c r="AA112" s="24">
        <f t="shared" si="9"/>
        <v>0</v>
      </c>
      <c r="AB112" s="26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</row>
    <row r="113" spans="1:52" x14ac:dyDescent="0.3">
      <c r="A113" s="19">
        <v>42366</v>
      </c>
      <c r="B113" s="20" t="s">
        <v>15</v>
      </c>
      <c r="C113" s="19">
        <v>42367</v>
      </c>
      <c r="D113" s="20" t="s">
        <v>15</v>
      </c>
      <c r="E113" s="21">
        <v>24</v>
      </c>
      <c r="F113" s="22">
        <v>1.5</v>
      </c>
      <c r="G113" s="22">
        <v>1.8</v>
      </c>
      <c r="H113" s="23">
        <v>660</v>
      </c>
      <c r="I113" s="23">
        <v>2021</v>
      </c>
      <c r="J113" s="22">
        <f t="shared" si="2"/>
        <v>26.046296296296298</v>
      </c>
      <c r="K113" s="23">
        <v>6180</v>
      </c>
      <c r="L113" s="24">
        <v>44</v>
      </c>
      <c r="M113" s="22">
        <v>20.2</v>
      </c>
      <c r="N113" s="24">
        <v>34</v>
      </c>
      <c r="O113" s="24">
        <v>43</v>
      </c>
      <c r="P113" s="24">
        <v>31</v>
      </c>
      <c r="Q113" s="24">
        <v>2</v>
      </c>
      <c r="R113" s="24">
        <v>0</v>
      </c>
      <c r="S113" s="24">
        <v>0</v>
      </c>
      <c r="T113" s="24">
        <v>1</v>
      </c>
      <c r="U113" s="24">
        <v>0</v>
      </c>
      <c r="V113" s="24">
        <v>0</v>
      </c>
      <c r="W113" s="24">
        <f t="shared" si="6"/>
        <v>1.1901884109491645</v>
      </c>
      <c r="X113" s="24">
        <f t="shared" si="5"/>
        <v>7.678634909349448E-2</v>
      </c>
      <c r="Y113" s="24">
        <f t="shared" si="7"/>
        <v>0</v>
      </c>
      <c r="Z113" s="24">
        <f t="shared" si="8"/>
        <v>0</v>
      </c>
      <c r="AA113" s="24">
        <f t="shared" si="9"/>
        <v>0</v>
      </c>
      <c r="AB113" s="26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</row>
    <row r="114" spans="1:52" x14ac:dyDescent="0.3">
      <c r="A114" s="19">
        <v>42367</v>
      </c>
      <c r="B114" s="20" t="s">
        <v>15</v>
      </c>
      <c r="C114" s="19">
        <v>42368</v>
      </c>
      <c r="D114" s="20" t="s">
        <v>2</v>
      </c>
      <c r="E114" s="21">
        <v>24.75</v>
      </c>
      <c r="F114" s="22">
        <v>1.7</v>
      </c>
      <c r="G114" s="22">
        <v>1.9</v>
      </c>
      <c r="H114" s="23">
        <v>3690</v>
      </c>
      <c r="I114" s="23">
        <v>2558</v>
      </c>
      <c r="J114" s="22">
        <f t="shared" si="2"/>
        <v>58.615067079463365</v>
      </c>
      <c r="K114" s="23">
        <v>5780</v>
      </c>
      <c r="L114" s="24">
        <v>44</v>
      </c>
      <c r="M114" s="22">
        <v>12.9</v>
      </c>
      <c r="N114" s="24">
        <v>34</v>
      </c>
      <c r="O114" s="24">
        <v>41</v>
      </c>
      <c r="P114" s="24">
        <v>21</v>
      </c>
      <c r="Q114" s="24">
        <v>1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f t="shared" si="6"/>
        <v>0.35826965738230221</v>
      </c>
      <c r="X114" s="24">
        <f t="shared" si="5"/>
        <v>1.7060459875347725E-2</v>
      </c>
      <c r="Y114" s="24">
        <f t="shared" si="7"/>
        <v>0</v>
      </c>
      <c r="Z114" s="24">
        <f t="shared" si="8"/>
        <v>0</v>
      </c>
      <c r="AA114" s="24">
        <f t="shared" si="9"/>
        <v>0</v>
      </c>
      <c r="AB114" s="26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</row>
    <row r="115" spans="1:52" x14ac:dyDescent="0.3">
      <c r="A115" s="19">
        <v>42734</v>
      </c>
      <c r="B115" s="20" t="s">
        <v>2</v>
      </c>
      <c r="C115" s="19">
        <v>42735</v>
      </c>
      <c r="D115" s="20" t="s">
        <v>5</v>
      </c>
      <c r="E115" s="21">
        <v>23.5</v>
      </c>
      <c r="F115" s="22">
        <v>1.8</v>
      </c>
      <c r="G115" s="22">
        <v>1.9</v>
      </c>
      <c r="H115" s="23">
        <v>2409</v>
      </c>
      <c r="I115" s="23">
        <v>2928</v>
      </c>
      <c r="J115" s="22">
        <f t="shared" si="2"/>
        <v>47.989766081871345</v>
      </c>
      <c r="K115" s="23">
        <v>5510</v>
      </c>
      <c r="L115" s="24">
        <v>45</v>
      </c>
      <c r="M115" s="22">
        <v>8.23</v>
      </c>
      <c r="N115" s="24">
        <v>34</v>
      </c>
      <c r="O115" s="24">
        <v>40</v>
      </c>
      <c r="P115" s="24">
        <v>6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f t="shared" si="6"/>
        <v>0.12502665651180503</v>
      </c>
      <c r="X115" s="24">
        <f t="shared" si="5"/>
        <v>0</v>
      </c>
      <c r="Y115" s="24">
        <f t="shared" si="7"/>
        <v>0</v>
      </c>
      <c r="Z115" s="24">
        <f t="shared" si="8"/>
        <v>0</v>
      </c>
      <c r="AA115" s="24">
        <f t="shared" si="9"/>
        <v>0</v>
      </c>
      <c r="AB115" s="26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</row>
    <row r="116" spans="1:52" x14ac:dyDescent="0.3">
      <c r="A116" s="19">
        <v>42735</v>
      </c>
      <c r="B116" s="20" t="s">
        <v>5</v>
      </c>
      <c r="C116" s="19">
        <v>42370</v>
      </c>
      <c r="D116" s="20" t="s">
        <v>14</v>
      </c>
      <c r="E116" s="21">
        <v>25.5</v>
      </c>
      <c r="F116" s="22">
        <v>1.7</v>
      </c>
      <c r="G116" s="22">
        <v>2</v>
      </c>
      <c r="H116" s="23">
        <v>2552</v>
      </c>
      <c r="I116" s="23">
        <v>3048</v>
      </c>
      <c r="J116" s="22">
        <f t="shared" si="2"/>
        <v>50.41960784313725</v>
      </c>
      <c r="K116" s="23">
        <v>5200</v>
      </c>
      <c r="L116" s="24">
        <v>45</v>
      </c>
      <c r="M116" s="22">
        <v>13.7</v>
      </c>
      <c r="N116" s="24">
        <v>33</v>
      </c>
      <c r="O116" s="24">
        <v>35</v>
      </c>
      <c r="P116" s="24">
        <v>7</v>
      </c>
      <c r="Q116" s="24">
        <v>0</v>
      </c>
      <c r="R116" s="24">
        <v>0</v>
      </c>
      <c r="S116" s="24">
        <v>0</v>
      </c>
      <c r="T116" s="24">
        <v>1</v>
      </c>
      <c r="U116" s="24">
        <v>0</v>
      </c>
      <c r="V116" s="24">
        <v>1</v>
      </c>
      <c r="W116" s="24">
        <f t="shared" si="6"/>
        <v>0.13883487594306604</v>
      </c>
      <c r="X116" s="24">
        <f t="shared" si="5"/>
        <v>0</v>
      </c>
      <c r="Y116" s="24">
        <f t="shared" si="7"/>
        <v>0</v>
      </c>
      <c r="Z116" s="24">
        <f t="shared" si="8"/>
        <v>0</v>
      </c>
      <c r="AA116" s="24">
        <f t="shared" si="9"/>
        <v>0</v>
      </c>
      <c r="AB116" s="26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</row>
    <row r="117" spans="1:52" x14ac:dyDescent="0.3">
      <c r="A117" s="19">
        <v>42370</v>
      </c>
      <c r="B117" s="20" t="s">
        <v>14</v>
      </c>
      <c r="C117" s="19">
        <v>42371</v>
      </c>
      <c r="D117" s="20" t="s">
        <v>1</v>
      </c>
      <c r="E117" s="21">
        <v>23.5</v>
      </c>
      <c r="F117" s="22">
        <v>1.5</v>
      </c>
      <c r="G117" s="22">
        <v>2</v>
      </c>
      <c r="H117" s="23">
        <v>2301</v>
      </c>
      <c r="I117" s="23">
        <v>2403</v>
      </c>
      <c r="J117" s="22">
        <f t="shared" si="2"/>
        <v>45.591666666666669</v>
      </c>
      <c r="K117" s="23">
        <v>5030</v>
      </c>
      <c r="L117" s="24">
        <v>44</v>
      </c>
      <c r="M117" s="22">
        <v>11.65</v>
      </c>
      <c r="N117" s="24"/>
      <c r="O117" s="24"/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f t="shared" si="5"/>
        <v>0</v>
      </c>
      <c r="Y117" s="24">
        <v>0</v>
      </c>
      <c r="Z117" s="24">
        <v>0</v>
      </c>
      <c r="AA117" s="24">
        <v>0</v>
      </c>
      <c r="AB117" s="26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</row>
    <row r="118" spans="1:52" x14ac:dyDescent="0.3">
      <c r="A118" s="19">
        <v>42371</v>
      </c>
      <c r="B118" s="20" t="s">
        <v>1</v>
      </c>
      <c r="C118" s="19">
        <v>42372</v>
      </c>
      <c r="D118" s="20" t="s">
        <v>5</v>
      </c>
      <c r="E118" s="21">
        <v>23</v>
      </c>
      <c r="F118" s="22">
        <v>1.6</v>
      </c>
      <c r="G118" s="22">
        <v>2</v>
      </c>
      <c r="H118" s="23">
        <v>1735</v>
      </c>
      <c r="I118" s="23">
        <v>2562</v>
      </c>
      <c r="J118" s="22">
        <f t="shared" si="2"/>
        <v>39.422916666666666</v>
      </c>
      <c r="K118" s="23">
        <v>4910</v>
      </c>
      <c r="L118" s="24">
        <v>44</v>
      </c>
      <c r="M118" s="22">
        <v>5</v>
      </c>
      <c r="N118" s="24"/>
      <c r="O118" s="24"/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f t="shared" si="5"/>
        <v>0</v>
      </c>
      <c r="Y118" s="24">
        <v>0</v>
      </c>
      <c r="Z118" s="24">
        <v>0</v>
      </c>
      <c r="AA118" s="24">
        <v>0</v>
      </c>
      <c r="AB118" s="26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</row>
    <row r="119" spans="1:52" x14ac:dyDescent="0.3">
      <c r="A119" s="19">
        <v>42372</v>
      </c>
      <c r="B119" s="20" t="s">
        <v>5</v>
      </c>
      <c r="C119" s="19">
        <v>42373</v>
      </c>
      <c r="D119" s="20" t="s">
        <v>5</v>
      </c>
      <c r="E119" s="21">
        <v>24</v>
      </c>
      <c r="F119" s="22">
        <v>1.4</v>
      </c>
      <c r="G119" s="22">
        <v>1.8</v>
      </c>
      <c r="H119" s="23">
        <v>1756</v>
      </c>
      <c r="I119" s="23">
        <v>2616</v>
      </c>
      <c r="J119" s="22">
        <f t="shared" si="2"/>
        <v>45.126984126984127</v>
      </c>
      <c r="K119" s="23">
        <v>4830</v>
      </c>
      <c r="L119" s="24">
        <v>45</v>
      </c>
      <c r="M119" s="22">
        <v>9.9499999999999993</v>
      </c>
      <c r="N119" s="24">
        <v>35</v>
      </c>
      <c r="O119" s="24">
        <v>36</v>
      </c>
      <c r="P119" s="24">
        <v>2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f t="shared" ref="W119:W120" si="10">P119/J119</f>
        <v>4.4319380935631376E-2</v>
      </c>
      <c r="X119" s="24">
        <f t="shared" si="5"/>
        <v>0</v>
      </c>
      <c r="Y119" s="24">
        <f t="shared" ref="Y119:Y120" si="11">R119/J119</f>
        <v>0</v>
      </c>
      <c r="Z119" s="24">
        <f t="shared" ref="Z119:Z120" si="12">S119/J119</f>
        <v>0</v>
      </c>
      <c r="AA119" s="24">
        <f t="shared" ref="AA119:AA120" si="13">U119/J119</f>
        <v>0</v>
      </c>
      <c r="AB119" s="26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</row>
    <row r="120" spans="1:52" x14ac:dyDescent="0.3">
      <c r="A120" s="19">
        <v>42373</v>
      </c>
      <c r="B120" s="20" t="s">
        <v>5</v>
      </c>
      <c r="C120" s="19">
        <v>42374</v>
      </c>
      <c r="D120" s="20" t="s">
        <v>1</v>
      </c>
      <c r="E120" s="21">
        <v>25</v>
      </c>
      <c r="F120" s="22">
        <v>1.4</v>
      </c>
      <c r="G120" s="22">
        <v>1.8</v>
      </c>
      <c r="H120" s="23">
        <v>1227</v>
      </c>
      <c r="I120" s="23">
        <v>2044</v>
      </c>
      <c r="J120" s="22">
        <f t="shared" si="2"/>
        <v>33.533068783068778</v>
      </c>
      <c r="K120" s="23">
        <v>4890</v>
      </c>
      <c r="L120" s="24">
        <v>47</v>
      </c>
      <c r="M120" s="22">
        <v>10.97</v>
      </c>
      <c r="N120" s="24">
        <v>33</v>
      </c>
      <c r="O120" s="24">
        <v>36</v>
      </c>
      <c r="P120" s="24">
        <v>3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f t="shared" si="10"/>
        <v>8.9463926472328523E-2</v>
      </c>
      <c r="X120" s="24">
        <f t="shared" si="5"/>
        <v>0</v>
      </c>
      <c r="Y120" s="24">
        <f t="shared" si="11"/>
        <v>0</v>
      </c>
      <c r="Z120" s="24">
        <f t="shared" si="12"/>
        <v>0</v>
      </c>
      <c r="AA120" s="24">
        <f t="shared" si="13"/>
        <v>0</v>
      </c>
      <c r="AB120" s="26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</row>
    <row r="121" spans="1:52" x14ac:dyDescent="0.3">
      <c r="A121" s="19">
        <v>42374</v>
      </c>
      <c r="B121" s="20" t="s">
        <v>1</v>
      </c>
      <c r="C121" s="19">
        <v>42375</v>
      </c>
      <c r="D121" s="20" t="s">
        <v>1</v>
      </c>
      <c r="E121" s="21">
        <v>24</v>
      </c>
      <c r="F121" s="22">
        <v>1.65</v>
      </c>
      <c r="G121" s="22">
        <v>2.35</v>
      </c>
      <c r="H121" s="23">
        <v>1162</v>
      </c>
      <c r="I121" s="23">
        <v>2123</v>
      </c>
      <c r="J121" s="22">
        <f t="shared" si="2"/>
        <v>26.794111326026218</v>
      </c>
      <c r="K121" s="23">
        <v>10900</v>
      </c>
      <c r="L121" s="24">
        <v>48</v>
      </c>
      <c r="M121" s="22">
        <v>10.9</v>
      </c>
      <c r="N121" s="24"/>
      <c r="O121" s="24"/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31">
        <v>0</v>
      </c>
      <c r="Z121" s="24">
        <v>0</v>
      </c>
      <c r="AA121" s="24">
        <v>0</v>
      </c>
      <c r="AB121" s="26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</row>
    <row r="122" spans="1:52" x14ac:dyDescent="0.3">
      <c r="A122" s="19">
        <v>42375</v>
      </c>
      <c r="B122" s="20" t="s">
        <v>1</v>
      </c>
      <c r="C122" s="19">
        <v>42375</v>
      </c>
      <c r="D122" s="20" t="s">
        <v>23</v>
      </c>
      <c r="E122" s="21">
        <v>5.75</v>
      </c>
      <c r="F122" s="22">
        <v>3.15</v>
      </c>
      <c r="G122" s="22">
        <v>3.4</v>
      </c>
      <c r="H122" s="23">
        <v>1234</v>
      </c>
      <c r="I122" s="23">
        <v>1339</v>
      </c>
      <c r="J122" s="22">
        <f t="shared" si="2"/>
        <v>13.092826019296607</v>
      </c>
      <c r="K122" s="23">
        <v>15800</v>
      </c>
      <c r="L122" s="24">
        <v>46</v>
      </c>
      <c r="M122" s="22">
        <v>18.2</v>
      </c>
      <c r="N122" s="24"/>
      <c r="O122" s="24"/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31">
        <v>0</v>
      </c>
      <c r="X122" s="24">
        <v>0</v>
      </c>
      <c r="Y122" s="24">
        <v>0</v>
      </c>
      <c r="Z122" s="24">
        <v>0</v>
      </c>
      <c r="AA122" s="7">
        <f>U122/J122</f>
        <v>0</v>
      </c>
      <c r="AB122" s="26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</row>
    <row r="123" spans="1:52" x14ac:dyDescent="0.3">
      <c r="A123" s="34">
        <v>42375</v>
      </c>
      <c r="B123" s="35" t="s">
        <v>23</v>
      </c>
      <c r="C123" s="34">
        <v>42376</v>
      </c>
      <c r="D123" s="35" t="s">
        <v>5</v>
      </c>
      <c r="E123" s="36">
        <v>17.25</v>
      </c>
      <c r="F123" s="38">
        <v>3</v>
      </c>
      <c r="G123" s="38">
        <v>3.5</v>
      </c>
      <c r="H123" s="39">
        <v>2327</v>
      </c>
      <c r="I123" s="39">
        <v>818</v>
      </c>
      <c r="J123" s="38">
        <f t="shared" si="2"/>
        <v>16.823015873015873</v>
      </c>
      <c r="K123" s="39">
        <v>21800</v>
      </c>
      <c r="L123" s="37">
        <v>49</v>
      </c>
      <c r="M123" s="38">
        <v>20.8</v>
      </c>
      <c r="N123" s="37">
        <v>32</v>
      </c>
      <c r="O123" s="37">
        <v>39</v>
      </c>
      <c r="P123" s="37">
        <v>12</v>
      </c>
      <c r="Q123" s="37"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f t="shared" ref="W123:W154" si="14">(P123*2)/J123</f>
        <v>1.4266169741001085</v>
      </c>
      <c r="X123" s="37">
        <v>0</v>
      </c>
      <c r="Y123" s="37">
        <f>(R123*2)/J123</f>
        <v>0</v>
      </c>
      <c r="Z123" s="37">
        <v>0</v>
      </c>
      <c r="AA123" s="40">
        <f>U123*2/J123</f>
        <v>0</v>
      </c>
      <c r="AB123" s="41" t="s">
        <v>19</v>
      </c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</row>
    <row r="124" spans="1:52" x14ac:dyDescent="0.3">
      <c r="A124" s="34">
        <v>42376</v>
      </c>
      <c r="B124" s="35" t="s">
        <v>5</v>
      </c>
      <c r="C124" s="34">
        <v>42376</v>
      </c>
      <c r="D124" s="35" t="s">
        <v>24</v>
      </c>
      <c r="E124" s="36">
        <v>7</v>
      </c>
      <c r="F124" s="38">
        <v>0.6</v>
      </c>
      <c r="G124" s="38">
        <v>3</v>
      </c>
      <c r="H124" s="39">
        <v>117</v>
      </c>
      <c r="I124" s="39">
        <v>1044</v>
      </c>
      <c r="J124" s="38">
        <f t="shared" si="2"/>
        <v>9.0500000000000007</v>
      </c>
      <c r="K124" s="39">
        <v>22400</v>
      </c>
      <c r="L124" s="37">
        <v>48</v>
      </c>
      <c r="M124" s="38">
        <v>132.5</v>
      </c>
      <c r="N124" s="37">
        <v>34</v>
      </c>
      <c r="O124" s="37">
        <v>40</v>
      </c>
      <c r="P124" s="37">
        <v>48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f t="shared" si="14"/>
        <v>10.607734806629834</v>
      </c>
      <c r="X124" s="37">
        <v>0</v>
      </c>
      <c r="Y124" s="37">
        <v>0</v>
      </c>
      <c r="Z124" s="37">
        <v>0</v>
      </c>
      <c r="AA124" s="40">
        <f t="shared" ref="AA124:AA137" si="15">U124*2/J124</f>
        <v>0</v>
      </c>
      <c r="AB124" s="41" t="s">
        <v>19</v>
      </c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</row>
    <row r="125" spans="1:52" x14ac:dyDescent="0.3">
      <c r="A125" s="34">
        <v>42376</v>
      </c>
      <c r="B125" s="35" t="s">
        <v>24</v>
      </c>
      <c r="C125" s="34">
        <v>42377</v>
      </c>
      <c r="D125" s="35" t="s">
        <v>14</v>
      </c>
      <c r="E125" s="36">
        <v>18.5</v>
      </c>
      <c r="F125" s="37">
        <v>0.6</v>
      </c>
      <c r="G125" s="38">
        <v>2.9</v>
      </c>
      <c r="H125" s="39">
        <v>43</v>
      </c>
      <c r="I125" s="39">
        <v>2265</v>
      </c>
      <c r="J125" s="38">
        <f t="shared" si="2"/>
        <v>14.211685823754788</v>
      </c>
      <c r="K125" s="39">
        <v>23100</v>
      </c>
      <c r="L125" s="37">
        <v>43</v>
      </c>
      <c r="M125" s="38">
        <v>103</v>
      </c>
      <c r="N125" s="37">
        <v>31</v>
      </c>
      <c r="O125" s="37">
        <v>41</v>
      </c>
      <c r="P125" s="37">
        <v>139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f t="shared" si="14"/>
        <v>19.561366853137429</v>
      </c>
      <c r="X125" s="37">
        <v>0</v>
      </c>
      <c r="Y125" s="37">
        <v>0</v>
      </c>
      <c r="Z125" s="37">
        <v>0</v>
      </c>
      <c r="AA125" s="40">
        <f t="shared" si="15"/>
        <v>0</v>
      </c>
      <c r="AB125" s="41" t="s">
        <v>19</v>
      </c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</row>
    <row r="126" spans="1:52" x14ac:dyDescent="0.3">
      <c r="A126" s="34">
        <v>42377</v>
      </c>
      <c r="B126" s="35" t="s">
        <v>25</v>
      </c>
      <c r="C126" s="34">
        <v>42378</v>
      </c>
      <c r="D126" s="35" t="s">
        <v>2</v>
      </c>
      <c r="E126" s="36">
        <v>18</v>
      </c>
      <c r="F126" s="38">
        <v>1.2</v>
      </c>
      <c r="G126" s="38">
        <v>3.8</v>
      </c>
      <c r="H126" s="39">
        <v>1199</v>
      </c>
      <c r="I126" s="39">
        <v>413</v>
      </c>
      <c r="J126" s="38">
        <f t="shared" si="2"/>
        <v>18.46418128654971</v>
      </c>
      <c r="K126" s="39">
        <v>14600</v>
      </c>
      <c r="L126" s="37">
        <v>43</v>
      </c>
      <c r="M126" s="38">
        <v>85.5</v>
      </c>
      <c r="N126" s="37">
        <v>31</v>
      </c>
      <c r="O126" s="37">
        <v>63</v>
      </c>
      <c r="P126" s="37">
        <v>365</v>
      </c>
      <c r="Q126" s="37">
        <v>1</v>
      </c>
      <c r="R126" s="37">
        <v>1</v>
      </c>
      <c r="S126" s="37">
        <v>0</v>
      </c>
      <c r="T126" s="37">
        <v>0</v>
      </c>
      <c r="U126" s="37">
        <v>0</v>
      </c>
      <c r="V126" s="37">
        <v>0</v>
      </c>
      <c r="W126" s="37">
        <f t="shared" si="14"/>
        <v>39.536006967813449</v>
      </c>
      <c r="X126" s="37">
        <f>(Q126*2)/J126</f>
        <v>0.10831782730907794</v>
      </c>
      <c r="Y126" s="37">
        <f>(R126*2)/J126</f>
        <v>0.10831782730907794</v>
      </c>
      <c r="Z126" s="37">
        <v>0</v>
      </c>
      <c r="AA126" s="40">
        <f t="shared" si="15"/>
        <v>0</v>
      </c>
      <c r="AB126" s="41" t="s">
        <v>19</v>
      </c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</row>
    <row r="127" spans="1:52" x14ac:dyDescent="0.3">
      <c r="A127" s="34">
        <v>42378</v>
      </c>
      <c r="B127" s="35" t="s">
        <v>2</v>
      </c>
      <c r="C127" s="34">
        <v>42378</v>
      </c>
      <c r="D127" s="35" t="s">
        <v>24</v>
      </c>
      <c r="E127" s="36">
        <v>6.5</v>
      </c>
      <c r="F127" s="38">
        <v>1.65</v>
      </c>
      <c r="G127" s="38">
        <v>3.35</v>
      </c>
      <c r="H127" s="39">
        <v>575</v>
      </c>
      <c r="I127" s="39">
        <v>1101</v>
      </c>
      <c r="J127" s="38">
        <f t="shared" si="2"/>
        <v>11.285692748379317</v>
      </c>
      <c r="K127" s="39">
        <v>12900</v>
      </c>
      <c r="L127" s="37">
        <v>45</v>
      </c>
      <c r="M127" s="38">
        <v>98.25</v>
      </c>
      <c r="N127" s="37">
        <v>31</v>
      </c>
      <c r="O127" s="37">
        <v>45</v>
      </c>
      <c r="P127" s="37">
        <v>158</v>
      </c>
      <c r="Q127" s="37">
        <v>1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f t="shared" si="14"/>
        <v>28.000053434502654</v>
      </c>
      <c r="X127" s="37">
        <f>(Q127*2)/J127</f>
        <v>0.17721552806647251</v>
      </c>
      <c r="Y127" s="37">
        <v>0</v>
      </c>
      <c r="Z127" s="37">
        <v>0</v>
      </c>
      <c r="AA127" s="40">
        <f t="shared" si="15"/>
        <v>0</v>
      </c>
      <c r="AB127" s="41" t="s">
        <v>19</v>
      </c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</row>
    <row r="128" spans="1:52" x14ac:dyDescent="0.3">
      <c r="A128" s="34">
        <v>42378</v>
      </c>
      <c r="B128" s="35" t="s">
        <v>24</v>
      </c>
      <c r="C128" s="34">
        <v>42379</v>
      </c>
      <c r="D128" s="35" t="s">
        <v>1</v>
      </c>
      <c r="E128" s="36">
        <v>18</v>
      </c>
      <c r="F128" s="38">
        <v>1.5</v>
      </c>
      <c r="G128" s="38">
        <v>3.1</v>
      </c>
      <c r="H128" s="39">
        <v>1335</v>
      </c>
      <c r="I128" s="39">
        <v>2033</v>
      </c>
      <c r="J128" s="38">
        <f t="shared" si="2"/>
        <v>25.763440860215052</v>
      </c>
      <c r="K128" s="39">
        <v>10300</v>
      </c>
      <c r="L128" s="37">
        <v>45</v>
      </c>
      <c r="M128" s="38">
        <v>33.200000000000003</v>
      </c>
      <c r="N128" s="37">
        <v>31</v>
      </c>
      <c r="O128" s="37">
        <v>85</v>
      </c>
      <c r="P128" s="37">
        <v>97</v>
      </c>
      <c r="Q128" s="37">
        <v>0</v>
      </c>
      <c r="R128" s="37">
        <v>1</v>
      </c>
      <c r="S128" s="37">
        <v>0</v>
      </c>
      <c r="T128" s="37">
        <v>0</v>
      </c>
      <c r="U128" s="37">
        <v>0</v>
      </c>
      <c r="V128" s="37">
        <v>0</v>
      </c>
      <c r="W128" s="37">
        <f t="shared" si="14"/>
        <v>7.5300500834724549</v>
      </c>
      <c r="X128" s="37">
        <f>(Q128*2)/J128</f>
        <v>0</v>
      </c>
      <c r="Y128" s="37">
        <f>(R128*2)/J128</f>
        <v>7.7629382303839742E-2</v>
      </c>
      <c r="Z128" s="37">
        <v>0</v>
      </c>
      <c r="AA128" s="40">
        <f t="shared" si="15"/>
        <v>0</v>
      </c>
      <c r="AB128" s="41" t="s">
        <v>19</v>
      </c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</row>
    <row r="129" spans="1:52" x14ac:dyDescent="0.3">
      <c r="A129" s="34">
        <v>42379</v>
      </c>
      <c r="B129" s="35" t="s">
        <v>1</v>
      </c>
      <c r="C129" s="34">
        <v>42379</v>
      </c>
      <c r="D129" s="35" t="s">
        <v>26</v>
      </c>
      <c r="E129" s="36">
        <v>4.5</v>
      </c>
      <c r="F129" s="38">
        <v>1.65</v>
      </c>
      <c r="G129" s="38">
        <v>2.9</v>
      </c>
      <c r="H129" s="39">
        <v>237</v>
      </c>
      <c r="I129" s="39">
        <v>455</v>
      </c>
      <c r="J129" s="38">
        <f t="shared" si="2"/>
        <v>5.0088819226750267</v>
      </c>
      <c r="K129" s="39">
        <v>10300</v>
      </c>
      <c r="L129" s="37">
        <v>45</v>
      </c>
      <c r="M129" s="38">
        <v>33.15</v>
      </c>
      <c r="N129" s="37">
        <v>31</v>
      </c>
      <c r="O129" s="37">
        <v>41</v>
      </c>
      <c r="P129" s="37">
        <v>40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f t="shared" si="14"/>
        <v>15.971628246583913</v>
      </c>
      <c r="X129" s="37">
        <v>0</v>
      </c>
      <c r="Y129" s="37">
        <v>0</v>
      </c>
      <c r="Z129" s="37">
        <v>0</v>
      </c>
      <c r="AA129" s="40">
        <f t="shared" si="15"/>
        <v>0</v>
      </c>
      <c r="AB129" s="41" t="s">
        <v>19</v>
      </c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</row>
    <row r="130" spans="1:52" x14ac:dyDescent="0.3">
      <c r="A130" s="34">
        <v>42379</v>
      </c>
      <c r="B130" s="35" t="s">
        <v>26</v>
      </c>
      <c r="C130" s="34">
        <v>42380</v>
      </c>
      <c r="D130" s="35" t="s">
        <v>5</v>
      </c>
      <c r="E130" s="36">
        <v>18.5</v>
      </c>
      <c r="F130" s="38">
        <v>1.67</v>
      </c>
      <c r="G130" s="38">
        <v>2.82</v>
      </c>
      <c r="H130" s="39">
        <v>1542</v>
      </c>
      <c r="I130" s="39">
        <v>2974</v>
      </c>
      <c r="J130" s="38">
        <f t="shared" si="2"/>
        <v>32.966053708186465</v>
      </c>
      <c r="K130" s="39">
        <v>12500</v>
      </c>
      <c r="L130" s="37">
        <v>48</v>
      </c>
      <c r="M130" s="38">
        <v>93.15</v>
      </c>
      <c r="N130" s="37">
        <v>33</v>
      </c>
      <c r="O130" s="37">
        <v>42</v>
      </c>
      <c r="P130" s="37">
        <v>131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f t="shared" si="14"/>
        <v>7.947569409405455</v>
      </c>
      <c r="X130" s="37">
        <v>0</v>
      </c>
      <c r="Y130" s="37">
        <v>0</v>
      </c>
      <c r="Z130" s="37">
        <v>0</v>
      </c>
      <c r="AA130" s="40">
        <f t="shared" si="15"/>
        <v>0</v>
      </c>
      <c r="AB130" s="41" t="s">
        <v>19</v>
      </c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</row>
    <row r="131" spans="1:52" x14ac:dyDescent="0.3">
      <c r="A131" s="34">
        <v>42380</v>
      </c>
      <c r="B131" s="35" t="s">
        <v>5</v>
      </c>
      <c r="C131" s="34">
        <v>42381</v>
      </c>
      <c r="D131" s="35" t="s">
        <v>5</v>
      </c>
      <c r="E131" s="36">
        <v>24</v>
      </c>
      <c r="F131" s="38">
        <v>1.2</v>
      </c>
      <c r="G131" s="38">
        <v>2.9</v>
      </c>
      <c r="H131" s="39">
        <v>459</v>
      </c>
      <c r="I131" s="39">
        <v>3785</v>
      </c>
      <c r="J131" s="38">
        <f t="shared" si="2"/>
        <v>28.12787356321839</v>
      </c>
      <c r="K131" s="39">
        <v>10500</v>
      </c>
      <c r="L131" s="37">
        <v>49</v>
      </c>
      <c r="M131" s="38">
        <v>25.5</v>
      </c>
      <c r="N131" s="37">
        <v>34</v>
      </c>
      <c r="O131" s="37">
        <v>47</v>
      </c>
      <c r="P131" s="37">
        <v>72</v>
      </c>
      <c r="Q131" s="37">
        <v>1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f t="shared" si="14"/>
        <v>5.1194769372222506</v>
      </c>
      <c r="X131" s="37">
        <f>(Q131*2)/J131</f>
        <v>7.1103846350309044E-2</v>
      </c>
      <c r="Y131" s="37">
        <v>0</v>
      </c>
      <c r="Z131" s="37">
        <v>0</v>
      </c>
      <c r="AA131" s="40">
        <f t="shared" si="15"/>
        <v>0</v>
      </c>
      <c r="AB131" s="41" t="s">
        <v>19</v>
      </c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</row>
    <row r="132" spans="1:52" x14ac:dyDescent="0.3">
      <c r="A132" s="34">
        <v>42381</v>
      </c>
      <c r="B132" s="35" t="s">
        <v>5</v>
      </c>
      <c r="C132" s="34">
        <v>42382</v>
      </c>
      <c r="D132" s="35" t="s">
        <v>14</v>
      </c>
      <c r="E132" s="36">
        <v>25.5</v>
      </c>
      <c r="F132" s="38">
        <v>1.1000000000000001</v>
      </c>
      <c r="G132" s="38">
        <v>2.85</v>
      </c>
      <c r="H132" s="39">
        <v>726</v>
      </c>
      <c r="I132" s="39">
        <v>3810</v>
      </c>
      <c r="J132" s="38">
        <f t="shared" si="2"/>
        <v>33.280701754385966</v>
      </c>
      <c r="K132" s="39">
        <v>8800</v>
      </c>
      <c r="L132" s="37">
        <v>49</v>
      </c>
      <c r="M132" s="38">
        <v>39.15</v>
      </c>
      <c r="N132" s="37">
        <v>33</v>
      </c>
      <c r="O132" s="37">
        <v>40</v>
      </c>
      <c r="P132" s="37">
        <v>140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0</v>
      </c>
      <c r="W132" s="37">
        <f t="shared" si="14"/>
        <v>8.4132841328413281</v>
      </c>
      <c r="X132" s="37">
        <v>0</v>
      </c>
      <c r="Y132" s="37">
        <v>0</v>
      </c>
      <c r="Z132" s="37">
        <v>0</v>
      </c>
      <c r="AA132" s="40">
        <f t="shared" si="15"/>
        <v>0</v>
      </c>
      <c r="AB132" s="41" t="s">
        <v>19</v>
      </c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</row>
    <row r="133" spans="1:52" x14ac:dyDescent="0.3">
      <c r="A133" s="34">
        <v>42382</v>
      </c>
      <c r="B133" s="35" t="s">
        <v>14</v>
      </c>
      <c r="C133" s="34">
        <v>42383</v>
      </c>
      <c r="D133" s="35" t="s">
        <v>5</v>
      </c>
      <c r="E133" s="36">
        <v>22.5</v>
      </c>
      <c r="F133" s="38">
        <v>1</v>
      </c>
      <c r="G133" s="38">
        <v>3</v>
      </c>
      <c r="H133" s="39">
        <v>199</v>
      </c>
      <c r="I133" s="39">
        <v>3245</v>
      </c>
      <c r="J133" s="38">
        <f t="shared" si="2"/>
        <v>21.344444444444445</v>
      </c>
      <c r="K133" s="39">
        <v>12200</v>
      </c>
      <c r="L133" s="37">
        <v>50</v>
      </c>
      <c r="M133" s="38">
        <v>19.899999999999999</v>
      </c>
      <c r="N133" s="37">
        <v>32</v>
      </c>
      <c r="O133" s="37">
        <v>39</v>
      </c>
      <c r="P133" s="37">
        <v>18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1</v>
      </c>
      <c r="W133" s="37">
        <f t="shared" si="14"/>
        <v>1.6866215512753773</v>
      </c>
      <c r="X133" s="37">
        <v>0</v>
      </c>
      <c r="Y133" s="37">
        <v>0</v>
      </c>
      <c r="Z133" s="37">
        <v>0</v>
      </c>
      <c r="AA133" s="40">
        <f t="shared" si="15"/>
        <v>0</v>
      </c>
      <c r="AB133" s="41" t="s">
        <v>19</v>
      </c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</row>
    <row r="134" spans="1:52" x14ac:dyDescent="0.3">
      <c r="A134" s="34">
        <v>42383</v>
      </c>
      <c r="B134" s="35" t="s">
        <v>5</v>
      </c>
      <c r="C134" s="34">
        <v>42383</v>
      </c>
      <c r="D134" s="35" t="s">
        <v>25</v>
      </c>
      <c r="E134" s="36">
        <v>6.5</v>
      </c>
      <c r="F134" s="38">
        <v>1</v>
      </c>
      <c r="G134" s="38">
        <v>2.9</v>
      </c>
      <c r="H134" s="39">
        <v>412</v>
      </c>
      <c r="I134" s="39">
        <v>1100</v>
      </c>
      <c r="J134" s="38">
        <f t="shared" si="2"/>
        <v>13.188505747126438</v>
      </c>
      <c r="K134" s="39">
        <v>15900</v>
      </c>
      <c r="L134" s="37">
        <v>46</v>
      </c>
      <c r="M134" s="38">
        <v>27</v>
      </c>
      <c r="N134" s="37">
        <v>36</v>
      </c>
      <c r="O134" s="37">
        <v>40</v>
      </c>
      <c r="P134" s="37">
        <v>10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f t="shared" si="14"/>
        <v>1.5164720237057694</v>
      </c>
      <c r="X134" s="37">
        <v>0</v>
      </c>
      <c r="Y134" s="37">
        <v>0</v>
      </c>
      <c r="Z134" s="37">
        <v>0</v>
      </c>
      <c r="AA134" s="40">
        <f t="shared" si="15"/>
        <v>0</v>
      </c>
      <c r="AB134" s="41" t="s">
        <v>19</v>
      </c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</row>
    <row r="135" spans="1:52" x14ac:dyDescent="0.3">
      <c r="A135" s="34">
        <v>42383</v>
      </c>
      <c r="B135" s="35" t="s">
        <v>25</v>
      </c>
      <c r="C135" s="34">
        <v>42384</v>
      </c>
      <c r="D135" s="35" t="s">
        <v>1</v>
      </c>
      <c r="E135" s="36">
        <v>18.5</v>
      </c>
      <c r="F135" s="38">
        <v>0.5</v>
      </c>
      <c r="G135" s="38">
        <v>3.1</v>
      </c>
      <c r="H135" s="39">
        <v>83</v>
      </c>
      <c r="I135" s="39">
        <v>3348</v>
      </c>
      <c r="J135" s="38">
        <f t="shared" si="2"/>
        <v>20.766666666666666</v>
      </c>
      <c r="K135" s="39">
        <v>18800</v>
      </c>
      <c r="L135" s="37">
        <v>49</v>
      </c>
      <c r="M135" s="38">
        <v>149.5</v>
      </c>
      <c r="N135" s="37">
        <v>35</v>
      </c>
      <c r="O135" s="37">
        <v>107</v>
      </c>
      <c r="P135" s="37">
        <v>362</v>
      </c>
      <c r="Q135" s="37">
        <v>0</v>
      </c>
      <c r="R135" s="37">
        <v>3</v>
      </c>
      <c r="S135" s="37">
        <v>0</v>
      </c>
      <c r="T135" s="37">
        <v>0</v>
      </c>
      <c r="U135" s="37">
        <v>0</v>
      </c>
      <c r="V135" s="37">
        <v>0</v>
      </c>
      <c r="W135" s="37">
        <f t="shared" si="14"/>
        <v>34.863563402889248</v>
      </c>
      <c r="X135" s="37">
        <v>0</v>
      </c>
      <c r="Y135" s="37">
        <f>(R135*2)/J135</f>
        <v>0.28892455858747995</v>
      </c>
      <c r="Z135" s="37">
        <v>0</v>
      </c>
      <c r="AA135" s="40">
        <f t="shared" si="15"/>
        <v>0</v>
      </c>
      <c r="AB135" s="41" t="s">
        <v>19</v>
      </c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</row>
    <row r="136" spans="1:52" x14ac:dyDescent="0.3">
      <c r="A136" s="34">
        <v>42384</v>
      </c>
      <c r="B136" s="35" t="s">
        <v>1</v>
      </c>
      <c r="C136" s="34">
        <v>42384</v>
      </c>
      <c r="D136" s="35" t="s">
        <v>27</v>
      </c>
      <c r="E136" s="36">
        <v>6.5</v>
      </c>
      <c r="F136" s="38">
        <v>0.6</v>
      </c>
      <c r="G136" s="37">
        <v>3.5</v>
      </c>
      <c r="H136" s="39">
        <v>98</v>
      </c>
      <c r="I136" s="39">
        <v>1506</v>
      </c>
      <c r="J136" s="38">
        <f t="shared" si="2"/>
        <v>9.893650793650794</v>
      </c>
      <c r="K136" s="39">
        <v>18400</v>
      </c>
      <c r="L136" s="37">
        <v>49</v>
      </c>
      <c r="M136" s="38">
        <v>90.4</v>
      </c>
      <c r="N136" s="37">
        <v>33</v>
      </c>
      <c r="O136" s="37">
        <v>84</v>
      </c>
      <c r="P136" s="37">
        <v>270</v>
      </c>
      <c r="Q136" s="37">
        <v>0</v>
      </c>
      <c r="R136" s="37">
        <v>1</v>
      </c>
      <c r="S136" s="37">
        <v>0</v>
      </c>
      <c r="T136" s="37">
        <v>1</v>
      </c>
      <c r="U136" s="37">
        <v>1</v>
      </c>
      <c r="V136" s="37">
        <v>1</v>
      </c>
      <c r="W136" s="37">
        <f t="shared" si="14"/>
        <v>54.580458848066741</v>
      </c>
      <c r="X136" s="37">
        <v>0</v>
      </c>
      <c r="Y136" s="37">
        <f>(R136*2)/J136</f>
        <v>0.20214984758543236</v>
      </c>
      <c r="Z136" s="37">
        <v>0</v>
      </c>
      <c r="AA136" s="40">
        <f t="shared" si="15"/>
        <v>0.20214984758543236</v>
      </c>
      <c r="AB136" s="41" t="s">
        <v>19</v>
      </c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</row>
    <row r="137" spans="1:52" x14ac:dyDescent="0.3">
      <c r="A137" s="34">
        <v>42384</v>
      </c>
      <c r="B137" s="35" t="s">
        <v>27</v>
      </c>
      <c r="C137" s="34">
        <v>42385</v>
      </c>
      <c r="D137" s="35" t="s">
        <v>1</v>
      </c>
      <c r="E137" s="36">
        <v>17.5</v>
      </c>
      <c r="F137" s="38">
        <v>1.5</v>
      </c>
      <c r="G137" s="37">
        <v>3.4</v>
      </c>
      <c r="H137" s="39">
        <v>838</v>
      </c>
      <c r="I137" s="39">
        <v>3512</v>
      </c>
      <c r="J137" s="38">
        <f t="shared" si="2"/>
        <v>26.526797385620913</v>
      </c>
      <c r="K137" s="39">
        <v>23900</v>
      </c>
      <c r="L137" s="37">
        <v>45</v>
      </c>
      <c r="M137" s="38">
        <v>83.8</v>
      </c>
      <c r="N137" s="37">
        <v>33</v>
      </c>
      <c r="O137" s="37">
        <v>42</v>
      </c>
      <c r="P137" s="37">
        <v>347</v>
      </c>
      <c r="Q137" s="37">
        <v>0</v>
      </c>
      <c r="R137" s="37">
        <v>0</v>
      </c>
      <c r="S137" s="37">
        <v>0</v>
      </c>
      <c r="T137" s="37">
        <v>2</v>
      </c>
      <c r="U137" s="37">
        <v>0</v>
      </c>
      <c r="V137" s="37">
        <v>0</v>
      </c>
      <c r="W137" s="37">
        <f t="shared" si="14"/>
        <v>26.162223426797421</v>
      </c>
      <c r="X137" s="37">
        <v>0</v>
      </c>
      <c r="Y137" s="37">
        <v>0</v>
      </c>
      <c r="Z137" s="37">
        <v>0</v>
      </c>
      <c r="AA137" s="40">
        <f t="shared" si="15"/>
        <v>0</v>
      </c>
      <c r="AB137" s="41" t="s">
        <v>19</v>
      </c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</row>
    <row r="138" spans="1:52" x14ac:dyDescent="0.3">
      <c r="A138" s="46">
        <v>42385</v>
      </c>
      <c r="B138" s="47" t="s">
        <v>1</v>
      </c>
      <c r="C138" s="46">
        <v>42385</v>
      </c>
      <c r="D138" s="47" t="s">
        <v>28</v>
      </c>
      <c r="E138" s="48">
        <v>6.25</v>
      </c>
      <c r="F138" s="49">
        <v>1.3</v>
      </c>
      <c r="G138" s="49">
        <v>3.6</v>
      </c>
      <c r="H138" s="50">
        <v>464</v>
      </c>
      <c r="I138" s="50">
        <v>1034</v>
      </c>
      <c r="J138" s="49">
        <f t="shared" si="2"/>
        <v>10.735754985754985</v>
      </c>
      <c r="K138" s="50">
        <v>24100</v>
      </c>
      <c r="L138" s="51">
        <v>49</v>
      </c>
      <c r="M138" s="49">
        <v>115.5</v>
      </c>
      <c r="N138" s="51">
        <v>33</v>
      </c>
      <c r="O138" s="51">
        <v>42</v>
      </c>
      <c r="P138" s="51">
        <v>228</v>
      </c>
      <c r="Q138" s="51">
        <v>0</v>
      </c>
      <c r="R138" s="51">
        <v>0</v>
      </c>
      <c r="S138" s="51">
        <v>0</v>
      </c>
      <c r="T138" s="51">
        <v>2</v>
      </c>
      <c r="U138" s="51">
        <v>0</v>
      </c>
      <c r="V138" s="51">
        <v>0</v>
      </c>
      <c r="W138" s="37">
        <f t="shared" si="14"/>
        <v>42.474888874145826</v>
      </c>
      <c r="X138" s="51">
        <v>0</v>
      </c>
      <c r="Y138" s="51">
        <v>0</v>
      </c>
      <c r="Z138" s="51">
        <v>0</v>
      </c>
      <c r="AA138" s="51">
        <v>0</v>
      </c>
      <c r="AB138" s="41" t="s">
        <v>19</v>
      </c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</row>
    <row r="139" spans="1:52" x14ac:dyDescent="0.3">
      <c r="A139" s="46">
        <v>42385</v>
      </c>
      <c r="B139" s="47" t="s">
        <v>28</v>
      </c>
      <c r="C139" s="46">
        <v>42386</v>
      </c>
      <c r="D139" s="47" t="s">
        <v>16</v>
      </c>
      <c r="E139" s="48">
        <v>17</v>
      </c>
      <c r="F139" s="49">
        <v>0.9</v>
      </c>
      <c r="G139" s="49">
        <v>3.2</v>
      </c>
      <c r="H139" s="50">
        <v>1659</v>
      </c>
      <c r="I139" s="50">
        <v>3497</v>
      </c>
      <c r="J139" s="49">
        <f t="shared" si="2"/>
        <v>48.935763888888886</v>
      </c>
      <c r="K139" s="50">
        <v>21500</v>
      </c>
      <c r="L139" s="51">
        <v>49</v>
      </c>
      <c r="M139" s="49">
        <v>123</v>
      </c>
      <c r="N139" s="51">
        <v>35</v>
      </c>
      <c r="O139" s="51">
        <v>40</v>
      </c>
      <c r="P139" s="51">
        <v>207</v>
      </c>
      <c r="Q139" s="51">
        <v>0</v>
      </c>
      <c r="R139" s="51">
        <v>0</v>
      </c>
      <c r="S139" s="51">
        <v>0</v>
      </c>
      <c r="T139" s="51">
        <v>1</v>
      </c>
      <c r="U139" s="51">
        <v>0</v>
      </c>
      <c r="V139" s="51">
        <v>0</v>
      </c>
      <c r="W139" s="51">
        <f t="shared" si="14"/>
        <v>8.4600702451484739</v>
      </c>
      <c r="X139" s="51">
        <v>0</v>
      </c>
      <c r="Y139" s="51">
        <v>0</v>
      </c>
      <c r="Z139" s="51">
        <v>0</v>
      </c>
      <c r="AA139" s="51">
        <v>0</v>
      </c>
      <c r="AB139" s="41" t="s">
        <v>19</v>
      </c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</row>
    <row r="140" spans="1:52" x14ac:dyDescent="0.3">
      <c r="A140" s="34">
        <v>42386</v>
      </c>
      <c r="B140" s="35" t="s">
        <v>16</v>
      </c>
      <c r="C140" s="46">
        <v>42386</v>
      </c>
      <c r="D140" s="51">
        <v>1500</v>
      </c>
      <c r="E140" s="36">
        <v>6.25</v>
      </c>
      <c r="F140" s="38">
        <v>1.6</v>
      </c>
      <c r="G140" s="38">
        <v>3.7</v>
      </c>
      <c r="H140" s="39">
        <v>524</v>
      </c>
      <c r="I140" s="39">
        <v>1177</v>
      </c>
      <c r="J140" s="38">
        <f t="shared" si="2"/>
        <v>10.760135135135135</v>
      </c>
      <c r="K140" s="39">
        <v>22500</v>
      </c>
      <c r="L140" s="37">
        <v>49</v>
      </c>
      <c r="M140" s="38">
        <v>179</v>
      </c>
      <c r="N140" s="37">
        <v>34</v>
      </c>
      <c r="O140" s="37">
        <v>41</v>
      </c>
      <c r="P140" s="37">
        <v>175</v>
      </c>
      <c r="Q140" s="37">
        <v>0</v>
      </c>
      <c r="R140" s="37">
        <v>0</v>
      </c>
      <c r="S140" s="37">
        <v>0</v>
      </c>
      <c r="T140" s="37">
        <v>1</v>
      </c>
      <c r="U140" s="37">
        <v>0</v>
      </c>
      <c r="V140" s="37">
        <v>1</v>
      </c>
      <c r="W140" s="37">
        <f t="shared" si="14"/>
        <v>32.527472527472526</v>
      </c>
      <c r="X140" s="37">
        <v>0</v>
      </c>
      <c r="Y140" s="37">
        <v>0</v>
      </c>
      <c r="Z140" s="37">
        <v>0</v>
      </c>
      <c r="AA140" s="37">
        <v>0</v>
      </c>
      <c r="AB140" s="41" t="s">
        <v>19</v>
      </c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</row>
    <row r="141" spans="1:52" x14ac:dyDescent="0.3">
      <c r="A141" s="34">
        <v>42386</v>
      </c>
      <c r="B141" s="35" t="s">
        <v>25</v>
      </c>
      <c r="C141" s="34">
        <v>42387</v>
      </c>
      <c r="D141" s="35" t="s">
        <v>5</v>
      </c>
      <c r="E141" s="36">
        <v>17.5</v>
      </c>
      <c r="F141" s="38">
        <v>1.9</v>
      </c>
      <c r="G141" s="38">
        <v>3.5</v>
      </c>
      <c r="H141" s="39">
        <v>1867</v>
      </c>
      <c r="I141" s="39">
        <v>3705</v>
      </c>
      <c r="J141" s="38">
        <f t="shared" si="2"/>
        <v>34.02005012531329</v>
      </c>
      <c r="K141" s="39">
        <v>26100</v>
      </c>
      <c r="L141" s="37">
        <v>50</v>
      </c>
      <c r="M141" s="38">
        <v>170.5</v>
      </c>
      <c r="N141" s="37">
        <v>34</v>
      </c>
      <c r="O141" s="37">
        <v>87</v>
      </c>
      <c r="P141" s="37">
        <v>291</v>
      </c>
      <c r="Q141" s="37">
        <v>1</v>
      </c>
      <c r="R141" s="37">
        <v>1</v>
      </c>
      <c r="S141" s="37">
        <v>0</v>
      </c>
      <c r="T141" s="37">
        <v>1</v>
      </c>
      <c r="U141" s="37">
        <v>0</v>
      </c>
      <c r="V141" s="37">
        <v>1</v>
      </c>
      <c r="W141" s="37">
        <f t="shared" si="14"/>
        <v>17.107558567850297</v>
      </c>
      <c r="X141" s="37">
        <v>0</v>
      </c>
      <c r="Y141" s="37">
        <f>(R141*2)/J141</f>
        <v>5.8788861057904804E-2</v>
      </c>
      <c r="Z141" s="37">
        <v>0</v>
      </c>
      <c r="AA141" s="37">
        <v>0</v>
      </c>
      <c r="AB141" s="41" t="s">
        <v>19</v>
      </c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</row>
    <row r="142" spans="1:52" x14ac:dyDescent="0.3">
      <c r="A142" s="34">
        <v>42387</v>
      </c>
      <c r="B142" s="35" t="s">
        <v>5</v>
      </c>
      <c r="C142" s="34">
        <v>42387</v>
      </c>
      <c r="D142" s="35" t="s">
        <v>27</v>
      </c>
      <c r="E142" s="36">
        <v>7.5</v>
      </c>
      <c r="F142" s="38">
        <v>1.3</v>
      </c>
      <c r="G142" s="38">
        <v>3</v>
      </c>
      <c r="H142" s="39">
        <v>422</v>
      </c>
      <c r="I142" s="39">
        <v>970</v>
      </c>
      <c r="J142" s="38">
        <f t="shared" si="2"/>
        <v>10.799145299145298</v>
      </c>
      <c r="K142" s="39">
        <v>31300</v>
      </c>
      <c r="L142" s="37">
        <v>47</v>
      </c>
      <c r="M142" s="38">
        <v>193</v>
      </c>
      <c r="N142" s="37">
        <v>32</v>
      </c>
      <c r="O142" s="37">
        <v>41</v>
      </c>
      <c r="P142" s="37">
        <v>97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f t="shared" si="14"/>
        <v>17.964384645825092</v>
      </c>
      <c r="X142" s="37">
        <v>0</v>
      </c>
      <c r="Y142" s="37">
        <v>0</v>
      </c>
      <c r="Z142" s="37">
        <v>0</v>
      </c>
      <c r="AA142" s="37">
        <v>0</v>
      </c>
      <c r="AB142" s="41" t="s">
        <v>19</v>
      </c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</row>
    <row r="143" spans="1:52" x14ac:dyDescent="0.3">
      <c r="A143" s="34">
        <v>42387</v>
      </c>
      <c r="B143" s="35" t="s">
        <v>27</v>
      </c>
      <c r="C143" s="34">
        <v>42388</v>
      </c>
      <c r="D143" s="35" t="s">
        <v>1</v>
      </c>
      <c r="E143" s="36">
        <v>18.5</v>
      </c>
      <c r="F143" s="38">
        <v>0.7</v>
      </c>
      <c r="G143" s="38">
        <v>3</v>
      </c>
      <c r="H143" s="39">
        <v>523</v>
      </c>
      <c r="I143" s="39">
        <v>1669</v>
      </c>
      <c r="J143" s="38">
        <f t="shared" si="2"/>
        <v>21.724603174603178</v>
      </c>
      <c r="K143" s="39">
        <v>40700</v>
      </c>
      <c r="L143" s="37">
        <v>48</v>
      </c>
      <c r="M143" s="38">
        <v>1079</v>
      </c>
      <c r="N143" s="37">
        <v>31</v>
      </c>
      <c r="O143" s="37">
        <v>42</v>
      </c>
      <c r="P143" s="37">
        <v>178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1</v>
      </c>
      <c r="W143" s="37">
        <f t="shared" si="14"/>
        <v>16.386950644795963</v>
      </c>
      <c r="X143" s="37">
        <v>0</v>
      </c>
      <c r="Y143" s="37">
        <v>0</v>
      </c>
      <c r="Z143" s="37">
        <v>0</v>
      </c>
      <c r="AA143" s="37">
        <v>0</v>
      </c>
      <c r="AB143" s="41" t="s">
        <v>19</v>
      </c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</row>
    <row r="144" spans="1:52" x14ac:dyDescent="0.3">
      <c r="A144" s="34">
        <v>42388</v>
      </c>
      <c r="B144" s="35" t="s">
        <v>1</v>
      </c>
      <c r="C144" s="34">
        <v>42388</v>
      </c>
      <c r="D144" s="35" t="s">
        <v>25</v>
      </c>
      <c r="E144" s="36">
        <v>5.5</v>
      </c>
      <c r="F144" s="38">
        <v>0.5</v>
      </c>
      <c r="G144" s="38">
        <v>2.6</v>
      </c>
      <c r="H144" s="39">
        <v>233</v>
      </c>
      <c r="I144" s="39">
        <v>639</v>
      </c>
      <c r="J144" s="38">
        <f t="shared" si="2"/>
        <v>11.862820512820512</v>
      </c>
      <c r="K144" s="39">
        <v>41400</v>
      </c>
      <c r="L144" s="37">
        <v>52</v>
      </c>
      <c r="M144" s="38" t="s">
        <v>3</v>
      </c>
      <c r="N144" s="37">
        <v>33</v>
      </c>
      <c r="O144" s="37">
        <v>40</v>
      </c>
      <c r="P144" s="37">
        <v>201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 t="s">
        <v>29</v>
      </c>
      <c r="W144" s="37">
        <f t="shared" si="14"/>
        <v>33.887387874202965</v>
      </c>
      <c r="X144" s="37">
        <v>0</v>
      </c>
      <c r="Y144" s="37">
        <v>0</v>
      </c>
      <c r="Z144" s="37">
        <v>0</v>
      </c>
      <c r="AA144" s="37">
        <v>0</v>
      </c>
      <c r="AB144" s="41" t="s">
        <v>19</v>
      </c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</row>
    <row r="145" spans="1:52" x14ac:dyDescent="0.3">
      <c r="A145" s="34">
        <v>42388</v>
      </c>
      <c r="B145" s="35" t="s">
        <v>25</v>
      </c>
      <c r="C145" s="34">
        <v>42389</v>
      </c>
      <c r="D145" s="35" t="s">
        <v>16</v>
      </c>
      <c r="E145" s="36">
        <v>17.75</v>
      </c>
      <c r="F145" s="37">
        <v>0.5</v>
      </c>
      <c r="G145" s="38">
        <v>3.1</v>
      </c>
      <c r="H145" s="39">
        <v>346</v>
      </c>
      <c r="I145" s="39">
        <v>3067</v>
      </c>
      <c r="J145" s="38">
        <f t="shared" si="2"/>
        <v>28.022580645161291</v>
      </c>
      <c r="K145" s="39">
        <v>39800</v>
      </c>
      <c r="L145" s="37">
        <v>51</v>
      </c>
      <c r="M145" s="38">
        <v>205.6</v>
      </c>
      <c r="N145" s="37">
        <v>35</v>
      </c>
      <c r="O145" s="37">
        <v>43</v>
      </c>
      <c r="P145" s="37">
        <v>253</v>
      </c>
      <c r="Q145" s="37"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v>0</v>
      </c>
      <c r="W145" s="37">
        <f t="shared" si="14"/>
        <v>18.056866582249338</v>
      </c>
      <c r="X145" s="37">
        <v>0</v>
      </c>
      <c r="Y145" s="37">
        <v>0</v>
      </c>
      <c r="Z145" s="37">
        <v>0</v>
      </c>
      <c r="AA145" s="37">
        <v>0</v>
      </c>
      <c r="AB145" s="41" t="s">
        <v>19</v>
      </c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</row>
    <row r="146" spans="1:52" x14ac:dyDescent="0.3">
      <c r="A146" s="34">
        <v>42389</v>
      </c>
      <c r="B146" s="35" t="s">
        <v>16</v>
      </c>
      <c r="C146" s="34">
        <v>42389</v>
      </c>
      <c r="D146" s="35" t="s">
        <v>24</v>
      </c>
      <c r="E146" s="36">
        <v>6.75</v>
      </c>
      <c r="F146" s="38">
        <v>0.5</v>
      </c>
      <c r="G146" s="38">
        <v>3.8</v>
      </c>
      <c r="H146" s="39">
        <v>458</v>
      </c>
      <c r="I146" s="39">
        <v>1233</v>
      </c>
      <c r="J146" s="38">
        <f t="shared" si="2"/>
        <v>20.674561403508772</v>
      </c>
      <c r="K146" s="39">
        <v>40500</v>
      </c>
      <c r="L146" s="37">
        <v>50</v>
      </c>
      <c r="M146" s="38">
        <v>243.5</v>
      </c>
      <c r="N146" s="37">
        <v>34</v>
      </c>
      <c r="O146" s="37">
        <v>50</v>
      </c>
      <c r="P146" s="37">
        <v>221</v>
      </c>
      <c r="Q146" s="37">
        <v>1</v>
      </c>
      <c r="R146" s="37">
        <v>0</v>
      </c>
      <c r="S146" s="37">
        <v>0</v>
      </c>
      <c r="T146" s="37">
        <v>0</v>
      </c>
      <c r="U146" s="37">
        <v>0</v>
      </c>
      <c r="V146" s="37">
        <v>3</v>
      </c>
      <c r="W146" s="37">
        <f t="shared" si="14"/>
        <v>21.378929950358522</v>
      </c>
      <c r="X146" s="37">
        <v>0</v>
      </c>
      <c r="Y146" s="37">
        <v>0</v>
      </c>
      <c r="Z146" s="37">
        <v>0</v>
      </c>
      <c r="AA146" s="37">
        <v>0</v>
      </c>
      <c r="AB146" s="41" t="s">
        <v>19</v>
      </c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</row>
    <row r="147" spans="1:52" x14ac:dyDescent="0.3">
      <c r="A147" s="34">
        <v>42389</v>
      </c>
      <c r="B147" s="35" t="s">
        <v>30</v>
      </c>
      <c r="C147" s="34">
        <v>42390</v>
      </c>
      <c r="D147" s="35" t="s">
        <v>16</v>
      </c>
      <c r="E147" s="36">
        <v>17.25</v>
      </c>
      <c r="F147" s="38">
        <v>0.1</v>
      </c>
      <c r="G147" s="38">
        <v>3.1</v>
      </c>
      <c r="H147" s="39">
        <v>25</v>
      </c>
      <c r="I147" s="39">
        <v>3562</v>
      </c>
      <c r="J147" s="38">
        <f t="shared" si="2"/>
        <v>23.317204301075268</v>
      </c>
      <c r="K147" s="39">
        <v>40600</v>
      </c>
      <c r="L147" s="37">
        <v>51</v>
      </c>
      <c r="M147" s="38">
        <v>637</v>
      </c>
      <c r="N147" s="37">
        <v>34</v>
      </c>
      <c r="O147" s="37">
        <v>43</v>
      </c>
      <c r="P147" s="37">
        <v>247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2</v>
      </c>
      <c r="W147" s="37">
        <f t="shared" si="14"/>
        <v>21.186073322573208</v>
      </c>
      <c r="X147" s="37">
        <v>0</v>
      </c>
      <c r="Y147" s="37">
        <v>0</v>
      </c>
      <c r="Z147" s="37">
        <v>0</v>
      </c>
      <c r="AA147" s="37">
        <v>0</v>
      </c>
      <c r="AB147" s="41" t="s">
        <v>19</v>
      </c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</row>
    <row r="148" spans="1:52" x14ac:dyDescent="0.3">
      <c r="A148" s="34">
        <v>42390</v>
      </c>
      <c r="B148" s="35" t="s">
        <v>16</v>
      </c>
      <c r="C148" s="34">
        <v>42390</v>
      </c>
      <c r="D148" s="35" t="s">
        <v>24</v>
      </c>
      <c r="E148" s="36">
        <v>6.75</v>
      </c>
      <c r="F148" s="38">
        <v>0.5</v>
      </c>
      <c r="G148" s="38">
        <v>3.3</v>
      </c>
      <c r="H148" s="39">
        <v>226</v>
      </c>
      <c r="I148" s="39">
        <v>1275</v>
      </c>
      <c r="J148" s="38">
        <f t="shared" si="2"/>
        <v>13.972727272727273</v>
      </c>
      <c r="K148" s="39">
        <v>33800</v>
      </c>
      <c r="L148" s="37">
        <v>52</v>
      </c>
      <c r="M148" s="38">
        <v>714.5</v>
      </c>
      <c r="N148" s="37">
        <v>33</v>
      </c>
      <c r="O148" s="37">
        <v>40</v>
      </c>
      <c r="P148" s="37">
        <v>241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f t="shared" si="14"/>
        <v>34.495770982433314</v>
      </c>
      <c r="X148" s="37">
        <v>0</v>
      </c>
      <c r="Y148" s="37">
        <v>0</v>
      </c>
      <c r="Z148" s="37">
        <v>0</v>
      </c>
      <c r="AA148" s="37">
        <v>0</v>
      </c>
      <c r="AB148" s="41" t="s">
        <v>19</v>
      </c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</row>
    <row r="149" spans="1:52" x14ac:dyDescent="0.3">
      <c r="A149" s="34">
        <v>42390</v>
      </c>
      <c r="B149" s="35" t="s">
        <v>24</v>
      </c>
      <c r="C149" s="34">
        <v>42391</v>
      </c>
      <c r="D149" s="35" t="s">
        <v>2</v>
      </c>
      <c r="E149" s="36">
        <v>17.5</v>
      </c>
      <c r="F149" s="38">
        <v>0.5</v>
      </c>
      <c r="G149" s="38">
        <v>1.4</v>
      </c>
      <c r="H149" s="39">
        <v>153</v>
      </c>
      <c r="I149" s="39">
        <v>2333</v>
      </c>
      <c r="J149" s="38">
        <f t="shared" si="2"/>
        <v>32.873809523809527</v>
      </c>
      <c r="K149" s="39">
        <v>31300</v>
      </c>
      <c r="L149" s="37">
        <v>51</v>
      </c>
      <c r="M149" s="38">
        <v>658.5</v>
      </c>
      <c r="N149" s="37">
        <v>31</v>
      </c>
      <c r="O149" s="37">
        <v>40</v>
      </c>
      <c r="P149" s="37">
        <v>481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1</v>
      </c>
      <c r="W149" s="37">
        <f t="shared" si="14"/>
        <v>29.263417107264427</v>
      </c>
      <c r="X149" s="37">
        <v>0</v>
      </c>
      <c r="Y149" s="37">
        <v>0</v>
      </c>
      <c r="Z149" s="37">
        <v>0</v>
      </c>
      <c r="AA149" s="37">
        <v>0</v>
      </c>
      <c r="AB149" s="41" t="s">
        <v>19</v>
      </c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</row>
    <row r="150" spans="1:52" x14ac:dyDescent="0.3">
      <c r="A150" s="34">
        <v>42391</v>
      </c>
      <c r="B150" s="35" t="s">
        <v>2</v>
      </c>
      <c r="C150" s="34">
        <v>42392</v>
      </c>
      <c r="D150" s="35" t="s">
        <v>5</v>
      </c>
      <c r="E150" s="36">
        <v>23.5</v>
      </c>
      <c r="F150" s="38">
        <v>0.5</v>
      </c>
      <c r="G150" s="38">
        <v>1</v>
      </c>
      <c r="H150" s="39">
        <v>561</v>
      </c>
      <c r="I150" s="39">
        <v>762</v>
      </c>
      <c r="J150" s="38">
        <f t="shared" si="2"/>
        <v>31.4</v>
      </c>
      <c r="K150" s="39">
        <v>25700</v>
      </c>
      <c r="L150" s="37">
        <v>49</v>
      </c>
      <c r="M150" s="38">
        <v>64.900000000000006</v>
      </c>
      <c r="N150" s="37">
        <v>32</v>
      </c>
      <c r="O150" s="37">
        <v>42</v>
      </c>
      <c r="P150" s="37">
        <v>149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f t="shared" si="14"/>
        <v>9.4904458598726116</v>
      </c>
      <c r="X150" s="37">
        <v>0</v>
      </c>
      <c r="Y150" s="37">
        <v>0</v>
      </c>
      <c r="Z150" s="37">
        <v>0</v>
      </c>
      <c r="AA150" s="37">
        <v>0</v>
      </c>
      <c r="AB150" s="41" t="s">
        <v>19</v>
      </c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</row>
    <row r="151" spans="1:52" x14ac:dyDescent="0.3">
      <c r="A151" s="34">
        <v>42392</v>
      </c>
      <c r="B151" s="35" t="s">
        <v>5</v>
      </c>
      <c r="C151" s="34">
        <v>42392</v>
      </c>
      <c r="D151" s="35" t="s">
        <v>31</v>
      </c>
      <c r="E151" s="36">
        <v>6</v>
      </c>
      <c r="F151" s="38">
        <v>0.5</v>
      </c>
      <c r="G151" s="38">
        <v>1.6</v>
      </c>
      <c r="H151" s="39">
        <v>266</v>
      </c>
      <c r="I151" s="39">
        <v>350</v>
      </c>
      <c r="J151" s="38">
        <f t="shared" si="2"/>
        <v>12.512499999999999</v>
      </c>
      <c r="K151" s="39">
        <v>26500</v>
      </c>
      <c r="L151" s="37">
        <v>49</v>
      </c>
      <c r="M151" s="38">
        <v>79.5</v>
      </c>
      <c r="N151" s="37">
        <v>34</v>
      </c>
      <c r="O151" s="37">
        <v>45</v>
      </c>
      <c r="P151" s="37">
        <v>15</v>
      </c>
      <c r="Q151" s="37">
        <v>0</v>
      </c>
      <c r="R151" s="37">
        <v>0</v>
      </c>
      <c r="S151" s="37">
        <v>0</v>
      </c>
      <c r="T151" s="37">
        <v>0</v>
      </c>
      <c r="U151" s="37">
        <v>0</v>
      </c>
      <c r="V151" s="37">
        <v>0</v>
      </c>
      <c r="W151" s="37">
        <f t="shared" si="14"/>
        <v>2.3976023976023977</v>
      </c>
      <c r="X151" s="37">
        <v>0</v>
      </c>
      <c r="Y151" s="37">
        <v>0</v>
      </c>
      <c r="Z151" s="37">
        <v>0</v>
      </c>
      <c r="AA151" s="37">
        <v>0</v>
      </c>
      <c r="AB151" s="41" t="s">
        <v>19</v>
      </c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</row>
    <row r="152" spans="1:52" x14ac:dyDescent="0.3">
      <c r="A152" s="34">
        <v>42392</v>
      </c>
      <c r="B152" s="35" t="s">
        <v>31</v>
      </c>
      <c r="C152" s="34">
        <v>42393</v>
      </c>
      <c r="D152" s="35" t="s">
        <v>5</v>
      </c>
      <c r="E152" s="36">
        <v>18</v>
      </c>
      <c r="F152" s="38">
        <v>0.5</v>
      </c>
      <c r="G152" s="38">
        <v>3</v>
      </c>
      <c r="H152" s="39">
        <v>458</v>
      </c>
      <c r="I152" s="39">
        <v>2352</v>
      </c>
      <c r="J152" s="38">
        <f t="shared" si="2"/>
        <v>28.333333333333332</v>
      </c>
      <c r="K152" s="39">
        <v>32800</v>
      </c>
      <c r="L152" s="37">
        <v>52</v>
      </c>
      <c r="M152" s="38">
        <v>115.5</v>
      </c>
      <c r="N152" s="37">
        <v>32</v>
      </c>
      <c r="O152" s="37">
        <v>89</v>
      </c>
      <c r="P152" s="37">
        <v>184</v>
      </c>
      <c r="Q152" s="37">
        <v>0</v>
      </c>
      <c r="R152" s="37">
        <v>1</v>
      </c>
      <c r="S152" s="37">
        <v>0</v>
      </c>
      <c r="T152" s="37">
        <v>0</v>
      </c>
      <c r="U152" s="37">
        <v>0</v>
      </c>
      <c r="V152" s="37">
        <v>0</v>
      </c>
      <c r="W152" s="37">
        <f t="shared" si="14"/>
        <v>12.988235294117647</v>
      </c>
      <c r="X152" s="37">
        <v>0</v>
      </c>
      <c r="Y152" s="37">
        <f>(R152*2)/J152</f>
        <v>7.0588235294117646E-2</v>
      </c>
      <c r="Z152" s="37">
        <v>0</v>
      </c>
      <c r="AA152" s="37">
        <v>0</v>
      </c>
      <c r="AB152" s="41" t="s">
        <v>19</v>
      </c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</row>
    <row r="153" spans="1:52" x14ac:dyDescent="0.3">
      <c r="A153" s="34">
        <v>42393</v>
      </c>
      <c r="B153" s="35" t="s">
        <v>5</v>
      </c>
      <c r="C153" s="34">
        <v>42393</v>
      </c>
      <c r="D153" s="35" t="s">
        <v>23</v>
      </c>
      <c r="E153" s="36">
        <v>6.75</v>
      </c>
      <c r="F153" s="38">
        <v>0.5</v>
      </c>
      <c r="G153" s="38">
        <v>3</v>
      </c>
      <c r="H153" s="39">
        <v>232</v>
      </c>
      <c r="I153" s="39">
        <v>1309</v>
      </c>
      <c r="J153" s="38">
        <f t="shared" si="2"/>
        <v>15.005555555555555</v>
      </c>
      <c r="K153" s="39">
        <v>34200</v>
      </c>
      <c r="L153" s="37">
        <v>49</v>
      </c>
      <c r="M153" s="38">
        <v>150</v>
      </c>
      <c r="N153" s="37">
        <v>34</v>
      </c>
      <c r="O153" s="37">
        <v>103</v>
      </c>
      <c r="P153" s="37">
        <v>77</v>
      </c>
      <c r="Q153" s="37">
        <v>0</v>
      </c>
      <c r="R153" s="37">
        <v>1</v>
      </c>
      <c r="S153" s="37">
        <v>0</v>
      </c>
      <c r="T153" s="37">
        <v>0</v>
      </c>
      <c r="U153" s="37">
        <v>0</v>
      </c>
      <c r="V153" s="37">
        <v>0</v>
      </c>
      <c r="W153" s="37">
        <f t="shared" si="14"/>
        <v>10.26286560533136</v>
      </c>
      <c r="X153" s="37">
        <v>0</v>
      </c>
      <c r="Y153" s="37">
        <f>(R153*2)/J153</f>
        <v>0.13328396890040725</v>
      </c>
      <c r="Z153" s="37">
        <v>0</v>
      </c>
      <c r="AA153" s="37">
        <v>0</v>
      </c>
      <c r="AB153" s="41" t="s">
        <v>19</v>
      </c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</row>
    <row r="154" spans="1:52" x14ac:dyDescent="0.3">
      <c r="A154" s="34">
        <v>42393</v>
      </c>
      <c r="B154" s="35" t="s">
        <v>23</v>
      </c>
      <c r="C154" s="34">
        <v>42394</v>
      </c>
      <c r="D154" s="35" t="s">
        <v>1</v>
      </c>
      <c r="E154" s="36">
        <v>18.25</v>
      </c>
      <c r="F154" s="38">
        <v>0.6</v>
      </c>
      <c r="G154" s="38">
        <v>4</v>
      </c>
      <c r="H154" s="39">
        <v>341</v>
      </c>
      <c r="I154" s="39">
        <v>3438</v>
      </c>
      <c r="J154" s="38">
        <f t="shared" si="2"/>
        <v>23.797222222222224</v>
      </c>
      <c r="K154" s="39">
        <v>35100</v>
      </c>
      <c r="L154" s="37">
        <v>48</v>
      </c>
      <c r="M154" s="38">
        <v>169.5</v>
      </c>
      <c r="N154" s="37">
        <v>33</v>
      </c>
      <c r="O154" s="37">
        <v>41</v>
      </c>
      <c r="P154" s="37">
        <v>293</v>
      </c>
      <c r="Q154" s="37"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v>0</v>
      </c>
      <c r="W154" s="37">
        <f t="shared" si="14"/>
        <v>24.624722773432939</v>
      </c>
      <c r="X154" s="37">
        <v>0</v>
      </c>
      <c r="Y154" s="37">
        <v>0</v>
      </c>
      <c r="Z154" s="37">
        <v>0</v>
      </c>
      <c r="AA154" s="37">
        <v>0</v>
      </c>
      <c r="AB154" s="41" t="s">
        <v>19</v>
      </c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</row>
    <row r="155" spans="1:52" x14ac:dyDescent="0.3">
      <c r="A155" s="62">
        <v>42394</v>
      </c>
      <c r="B155" s="63" t="s">
        <v>1</v>
      </c>
      <c r="C155" s="62">
        <v>42394</v>
      </c>
      <c r="D155" s="63" t="s">
        <v>23</v>
      </c>
      <c r="E155" s="64">
        <v>5.75</v>
      </c>
      <c r="F155" s="66">
        <v>1.5</v>
      </c>
      <c r="G155" s="66">
        <v>3.9</v>
      </c>
      <c r="H155" s="67">
        <v>328</v>
      </c>
      <c r="I155" s="67">
        <v>1203</v>
      </c>
      <c r="J155" s="66">
        <v>8.7854700854700845</v>
      </c>
      <c r="K155" s="67">
        <v>33600</v>
      </c>
      <c r="L155" s="65">
        <v>48</v>
      </c>
      <c r="M155" s="66">
        <v>164</v>
      </c>
      <c r="N155" s="65">
        <v>32</v>
      </c>
      <c r="O155" s="65">
        <v>42</v>
      </c>
      <c r="P155" s="65">
        <v>94</v>
      </c>
      <c r="Q155" s="65">
        <v>0</v>
      </c>
      <c r="R155" s="65">
        <v>0</v>
      </c>
      <c r="S155" s="65">
        <v>0</v>
      </c>
      <c r="T155" s="65">
        <v>0</v>
      </c>
      <c r="U155" s="65">
        <v>0</v>
      </c>
      <c r="V155" s="65">
        <v>0</v>
      </c>
      <c r="W155" s="65">
        <v>21.398968771281254</v>
      </c>
      <c r="X155" s="65">
        <v>0</v>
      </c>
      <c r="Y155" s="65">
        <v>0</v>
      </c>
      <c r="Z155" s="65">
        <v>0</v>
      </c>
      <c r="AA155" s="65">
        <v>0</v>
      </c>
      <c r="AB155" s="70" t="s">
        <v>19</v>
      </c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</row>
    <row r="156" spans="1:52" x14ac:dyDescent="0.3">
      <c r="A156" s="62">
        <v>42394</v>
      </c>
      <c r="B156" s="63" t="s">
        <v>23</v>
      </c>
      <c r="C156" s="62">
        <v>42395</v>
      </c>
      <c r="D156" s="63" t="s">
        <v>5</v>
      </c>
      <c r="E156" s="64">
        <v>17.25</v>
      </c>
      <c r="F156" s="66">
        <v>0.5</v>
      </c>
      <c r="G156" s="66">
        <v>2.2999999999999998</v>
      </c>
      <c r="H156" s="67">
        <v>348</v>
      </c>
      <c r="I156" s="67">
        <v>3039</v>
      </c>
      <c r="J156" s="66">
        <v>33.621739130434783</v>
      </c>
      <c r="K156" s="67">
        <v>28700</v>
      </c>
      <c r="L156" s="65">
        <v>50</v>
      </c>
      <c r="M156" s="66">
        <v>96.9</v>
      </c>
      <c r="N156" s="65">
        <v>32</v>
      </c>
      <c r="O156" s="65">
        <v>43</v>
      </c>
      <c r="P156" s="65">
        <v>233</v>
      </c>
      <c r="Q156" s="65">
        <v>0</v>
      </c>
      <c r="R156" s="65">
        <v>0</v>
      </c>
      <c r="S156" s="65">
        <v>0</v>
      </c>
      <c r="T156" s="65">
        <v>0</v>
      </c>
      <c r="U156" s="65">
        <v>0</v>
      </c>
      <c r="V156" s="65">
        <v>0</v>
      </c>
      <c r="W156" s="65">
        <v>13.860080175869649</v>
      </c>
      <c r="X156" s="65">
        <v>0</v>
      </c>
      <c r="Y156" s="65">
        <v>0</v>
      </c>
      <c r="Z156" s="65">
        <v>0</v>
      </c>
      <c r="AA156" s="65">
        <v>0</v>
      </c>
      <c r="AB156" s="70" t="s">
        <v>19</v>
      </c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</row>
    <row r="157" spans="1:52" x14ac:dyDescent="0.3">
      <c r="A157" s="62">
        <v>42395</v>
      </c>
      <c r="B157" s="63" t="s">
        <v>5</v>
      </c>
      <c r="C157" s="62">
        <v>42395</v>
      </c>
      <c r="D157" s="63" t="s">
        <v>23</v>
      </c>
      <c r="E157" s="64">
        <v>6.75</v>
      </c>
      <c r="F157" s="66">
        <v>0.7</v>
      </c>
      <c r="G157" s="66">
        <v>2.25</v>
      </c>
      <c r="H157" s="67">
        <v>213</v>
      </c>
      <c r="I157" s="67">
        <v>837</v>
      </c>
      <c r="J157" s="66">
        <v>11.27142857142857</v>
      </c>
      <c r="K157" s="67">
        <v>26600</v>
      </c>
      <c r="L157" s="65">
        <v>52</v>
      </c>
      <c r="M157" s="66">
        <v>110.9</v>
      </c>
      <c r="N157" s="65">
        <v>32</v>
      </c>
      <c r="O157" s="65">
        <v>49</v>
      </c>
      <c r="P157" s="65">
        <v>35</v>
      </c>
      <c r="Q157" s="65">
        <v>1</v>
      </c>
      <c r="R157" s="65">
        <v>0</v>
      </c>
      <c r="S157" s="65">
        <v>0</v>
      </c>
      <c r="T157" s="65">
        <v>0</v>
      </c>
      <c r="U157" s="65">
        <v>0</v>
      </c>
      <c r="V157" s="65">
        <v>1</v>
      </c>
      <c r="W157" s="65">
        <v>6.2103929024081124</v>
      </c>
      <c r="X157" s="65">
        <v>0.17743979721166034</v>
      </c>
      <c r="Y157" s="65">
        <v>0</v>
      </c>
      <c r="Z157" s="65">
        <v>0</v>
      </c>
      <c r="AA157" s="65">
        <v>0</v>
      </c>
      <c r="AB157" s="70" t="s">
        <v>19</v>
      </c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</row>
    <row r="158" spans="1:52" x14ac:dyDescent="0.3">
      <c r="A158" s="62">
        <v>42395</v>
      </c>
      <c r="B158" s="63" t="s">
        <v>23</v>
      </c>
      <c r="C158" s="62">
        <v>42396</v>
      </c>
      <c r="D158" s="63" t="s">
        <v>1</v>
      </c>
      <c r="E158" s="64">
        <v>18.25</v>
      </c>
      <c r="F158" s="66">
        <v>1.8</v>
      </c>
      <c r="G158" s="66">
        <v>3.1</v>
      </c>
      <c r="H158" s="67">
        <v>1226</v>
      </c>
      <c r="I158" s="67">
        <v>1707</v>
      </c>
      <c r="J158" s="66">
        <v>20.529271206690563</v>
      </c>
      <c r="K158" s="67">
        <v>22100</v>
      </c>
      <c r="L158" s="65">
        <v>51</v>
      </c>
      <c r="M158" s="66">
        <v>65.3</v>
      </c>
      <c r="N158" s="65">
        <v>33</v>
      </c>
      <c r="O158" s="65">
        <v>71</v>
      </c>
      <c r="P158" s="65">
        <v>111</v>
      </c>
      <c r="Q158" s="65">
        <v>0</v>
      </c>
      <c r="R158" s="65">
        <v>1</v>
      </c>
      <c r="S158" s="65">
        <v>0</v>
      </c>
      <c r="T158" s="65">
        <v>0</v>
      </c>
      <c r="U158" s="65">
        <v>0</v>
      </c>
      <c r="V158" s="65">
        <v>0</v>
      </c>
      <c r="W158" s="65">
        <v>10.81382762032241</v>
      </c>
      <c r="X158" s="65">
        <v>0</v>
      </c>
      <c r="Y158" s="65">
        <v>9.7421870453355056E-2</v>
      </c>
      <c r="Z158" s="65">
        <v>0</v>
      </c>
      <c r="AA158" s="65">
        <v>0</v>
      </c>
      <c r="AB158" s="70" t="s">
        <v>19</v>
      </c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</row>
    <row r="159" spans="1:52" x14ac:dyDescent="0.3">
      <c r="A159" s="62">
        <v>42396</v>
      </c>
      <c r="B159" s="63" t="s">
        <v>1</v>
      </c>
      <c r="C159" s="62">
        <v>42396</v>
      </c>
      <c r="D159" s="63" t="s">
        <v>27</v>
      </c>
      <c r="E159" s="64">
        <v>6.5</v>
      </c>
      <c r="F159" s="66">
        <v>2.9</v>
      </c>
      <c r="G159" s="66">
        <v>3.7</v>
      </c>
      <c r="H159" s="67">
        <v>1250</v>
      </c>
      <c r="I159" s="67">
        <v>1506</v>
      </c>
      <c r="J159" s="66">
        <v>13.967691829760797</v>
      </c>
      <c r="K159" s="67">
        <v>20300</v>
      </c>
      <c r="L159" s="73">
        <v>52</v>
      </c>
      <c r="M159" s="66">
        <v>63.3</v>
      </c>
      <c r="N159" s="65">
        <v>33</v>
      </c>
      <c r="O159" s="65">
        <v>49</v>
      </c>
      <c r="P159" s="65">
        <v>243</v>
      </c>
      <c r="Q159" s="65">
        <v>1</v>
      </c>
      <c r="R159" s="65">
        <v>0</v>
      </c>
      <c r="S159" s="65">
        <v>0</v>
      </c>
      <c r="T159" s="65">
        <v>0</v>
      </c>
      <c r="U159" s="65">
        <v>0</v>
      </c>
      <c r="V159" s="65">
        <v>0</v>
      </c>
      <c r="W159" s="65">
        <v>34.794582091543965</v>
      </c>
      <c r="X159" s="65">
        <v>0.14318758062363771</v>
      </c>
      <c r="Y159" s="65">
        <v>0</v>
      </c>
      <c r="Z159" s="65">
        <v>0</v>
      </c>
      <c r="AA159" s="65">
        <v>0</v>
      </c>
      <c r="AB159" s="70" t="s">
        <v>19</v>
      </c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</row>
    <row r="160" spans="1:52" x14ac:dyDescent="0.3">
      <c r="A160" s="62">
        <v>42396</v>
      </c>
      <c r="B160" s="63" t="s">
        <v>27</v>
      </c>
      <c r="C160" s="62">
        <v>42397</v>
      </c>
      <c r="D160" s="63" t="s">
        <v>5</v>
      </c>
      <c r="E160" s="64">
        <v>16.5</v>
      </c>
      <c r="F160" s="66">
        <v>2.1</v>
      </c>
      <c r="G160" s="66">
        <v>3.2</v>
      </c>
      <c r="H160" s="67">
        <v>2299</v>
      </c>
      <c r="I160" s="67">
        <v>734</v>
      </c>
      <c r="J160" s="66">
        <v>22.068948412698415</v>
      </c>
      <c r="K160" s="67">
        <v>17200</v>
      </c>
      <c r="L160" s="65">
        <v>49</v>
      </c>
      <c r="M160" s="66">
        <v>53.7</v>
      </c>
      <c r="N160" s="65">
        <v>33</v>
      </c>
      <c r="O160" s="65">
        <v>42</v>
      </c>
      <c r="P160" s="65">
        <v>62</v>
      </c>
      <c r="Q160" s="65">
        <v>0</v>
      </c>
      <c r="R160" s="65">
        <v>0</v>
      </c>
      <c r="S160" s="65">
        <v>0</v>
      </c>
      <c r="T160" s="65">
        <v>0</v>
      </c>
      <c r="U160" s="65">
        <v>0</v>
      </c>
      <c r="V160" s="65">
        <v>0</v>
      </c>
      <c r="W160" s="65">
        <v>5.6187543548133325</v>
      </c>
      <c r="X160" s="65">
        <v>0</v>
      </c>
      <c r="Y160" s="65">
        <v>0</v>
      </c>
      <c r="Z160" s="65">
        <v>0</v>
      </c>
      <c r="AA160" s="65">
        <v>0</v>
      </c>
      <c r="AB160" s="70" t="s">
        <v>19</v>
      </c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</row>
    <row r="161" spans="1:52" x14ac:dyDescent="0.3">
      <c r="A161" s="62">
        <v>42397</v>
      </c>
      <c r="B161" s="63" t="s">
        <v>5</v>
      </c>
      <c r="C161" s="62">
        <v>42397</v>
      </c>
      <c r="D161" s="63" t="s">
        <v>25</v>
      </c>
      <c r="E161" s="64">
        <v>6.5</v>
      </c>
      <c r="F161" s="66">
        <v>2.4</v>
      </c>
      <c r="G161" s="66">
        <v>3.2</v>
      </c>
      <c r="H161" s="67">
        <v>383</v>
      </c>
      <c r="I161" s="67">
        <v>1264</v>
      </c>
      <c r="J161" s="66">
        <v>9.2430555555555554</v>
      </c>
      <c r="K161" s="67">
        <v>16200</v>
      </c>
      <c r="L161" s="65">
        <v>51</v>
      </c>
      <c r="M161" s="66">
        <v>61.9</v>
      </c>
      <c r="N161" s="65">
        <v>34</v>
      </c>
      <c r="O161" s="65">
        <v>46</v>
      </c>
      <c r="P161" s="65">
        <v>10</v>
      </c>
      <c r="Q161" s="65">
        <v>0</v>
      </c>
      <c r="R161" s="65">
        <v>0</v>
      </c>
      <c r="S161" s="65">
        <v>0</v>
      </c>
      <c r="T161" s="65">
        <v>0</v>
      </c>
      <c r="U161" s="65">
        <v>0</v>
      </c>
      <c r="V161" s="65">
        <v>0</v>
      </c>
      <c r="W161" s="65">
        <v>2.163786626596544</v>
      </c>
      <c r="X161" s="65">
        <v>0</v>
      </c>
      <c r="Y161" s="65">
        <v>0</v>
      </c>
      <c r="Z161" s="65">
        <v>0</v>
      </c>
      <c r="AA161" s="65">
        <v>0</v>
      </c>
      <c r="AB161" s="70" t="s">
        <v>19</v>
      </c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</row>
    <row r="162" spans="1:52" x14ac:dyDescent="0.3">
      <c r="A162" s="62">
        <v>42397</v>
      </c>
      <c r="B162" s="63" t="s">
        <v>25</v>
      </c>
      <c r="C162" s="62">
        <v>42398</v>
      </c>
      <c r="D162" s="63" t="s">
        <v>7</v>
      </c>
      <c r="E162" s="64">
        <v>16.5</v>
      </c>
      <c r="F162" s="66">
        <v>1.2</v>
      </c>
      <c r="G162" s="66">
        <v>1.6</v>
      </c>
      <c r="H162" s="67">
        <v>905</v>
      </c>
      <c r="I162" s="67">
        <v>889</v>
      </c>
      <c r="J162" s="66">
        <v>21.829861111111111</v>
      </c>
      <c r="K162" s="67">
        <v>14600</v>
      </c>
      <c r="L162" s="65">
        <v>48</v>
      </c>
      <c r="M162" s="66">
        <v>26.15</v>
      </c>
      <c r="N162" s="65">
        <v>36</v>
      </c>
      <c r="O162" s="65">
        <v>40</v>
      </c>
      <c r="P162" s="65">
        <v>4</v>
      </c>
      <c r="Q162" s="65">
        <v>0</v>
      </c>
      <c r="R162" s="65">
        <v>0</v>
      </c>
      <c r="S162" s="65">
        <v>0</v>
      </c>
      <c r="T162" s="65">
        <v>0</v>
      </c>
      <c r="U162" s="65">
        <v>0</v>
      </c>
      <c r="V162" s="65">
        <v>0</v>
      </c>
      <c r="W162" s="65">
        <v>0.36647049467154447</v>
      </c>
      <c r="X162" s="65">
        <v>0</v>
      </c>
      <c r="Y162" s="65">
        <v>0</v>
      </c>
      <c r="Z162" s="65">
        <v>0</v>
      </c>
      <c r="AA162" s="65">
        <v>0</v>
      </c>
      <c r="AB162" s="70" t="s">
        <v>19</v>
      </c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</row>
    <row r="163" spans="1:52" x14ac:dyDescent="0.3">
      <c r="A163" s="62">
        <v>42398</v>
      </c>
      <c r="B163" s="63" t="s">
        <v>7</v>
      </c>
      <c r="C163" s="62">
        <v>42399</v>
      </c>
      <c r="D163" s="63" t="s">
        <v>5</v>
      </c>
      <c r="E163" s="64">
        <v>25</v>
      </c>
      <c r="F163" s="66">
        <v>1</v>
      </c>
      <c r="G163" s="66">
        <v>2.7</v>
      </c>
      <c r="H163" s="67">
        <v>394</v>
      </c>
      <c r="I163" s="67">
        <v>1898</v>
      </c>
      <c r="J163" s="66">
        <v>18.282716049382717</v>
      </c>
      <c r="K163" s="67">
        <v>14700</v>
      </c>
      <c r="L163" s="65">
        <v>48</v>
      </c>
      <c r="M163" s="66">
        <v>20.9</v>
      </c>
      <c r="N163" s="65">
        <v>35</v>
      </c>
      <c r="O163" s="65">
        <v>39</v>
      </c>
      <c r="P163" s="65">
        <v>6</v>
      </c>
      <c r="Q163" s="65">
        <v>0</v>
      </c>
      <c r="R163" s="65">
        <v>0</v>
      </c>
      <c r="S163" s="65">
        <v>0</v>
      </c>
      <c r="T163" s="65">
        <v>0</v>
      </c>
      <c r="U163" s="65">
        <v>0</v>
      </c>
      <c r="V163" s="65">
        <v>0</v>
      </c>
      <c r="W163" s="65">
        <v>0.65635762036599365</v>
      </c>
      <c r="X163" s="65">
        <v>0</v>
      </c>
      <c r="Y163" s="65">
        <v>0</v>
      </c>
      <c r="Z163" s="65">
        <v>0</v>
      </c>
      <c r="AA163" s="65">
        <v>0</v>
      </c>
      <c r="AB163" s="70" t="s">
        <v>19</v>
      </c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</row>
    <row r="164" spans="1:52" x14ac:dyDescent="0.3">
      <c r="A164" s="62">
        <v>42399</v>
      </c>
      <c r="B164" s="63" t="s">
        <v>5</v>
      </c>
      <c r="C164" s="62">
        <v>42399</v>
      </c>
      <c r="D164" s="63" t="s">
        <v>23</v>
      </c>
      <c r="E164" s="64">
        <v>6.75</v>
      </c>
      <c r="F164" s="66">
        <v>0.9</v>
      </c>
      <c r="G164" s="66">
        <v>3.1</v>
      </c>
      <c r="H164" s="67">
        <v>214</v>
      </c>
      <c r="I164" s="67">
        <v>1015</v>
      </c>
      <c r="J164" s="66">
        <v>9.4199522102747917</v>
      </c>
      <c r="K164" s="67">
        <v>22200</v>
      </c>
      <c r="L164" s="65">
        <v>52</v>
      </c>
      <c r="M164" s="66">
        <v>23.55</v>
      </c>
      <c r="N164" s="65">
        <v>32</v>
      </c>
      <c r="O164" s="65">
        <v>37</v>
      </c>
      <c r="P164" s="65">
        <v>4</v>
      </c>
      <c r="Q164" s="65">
        <v>0</v>
      </c>
      <c r="R164" s="65">
        <v>0</v>
      </c>
      <c r="S164" s="65">
        <v>0</v>
      </c>
      <c r="T164" s="65">
        <v>0</v>
      </c>
      <c r="U164" s="65">
        <v>0</v>
      </c>
      <c r="V164" s="65">
        <v>0</v>
      </c>
      <c r="W164" s="65">
        <v>0.84926120870061506</v>
      </c>
      <c r="X164" s="65">
        <v>0</v>
      </c>
      <c r="Y164" s="65">
        <v>0</v>
      </c>
      <c r="Z164" s="65">
        <v>0</v>
      </c>
      <c r="AA164" s="65">
        <v>0</v>
      </c>
      <c r="AB164" s="70" t="s">
        <v>19</v>
      </c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</row>
    <row r="165" spans="1:52" x14ac:dyDescent="0.3">
      <c r="A165" s="62">
        <v>42399</v>
      </c>
      <c r="B165" s="63" t="s">
        <v>23</v>
      </c>
      <c r="C165" s="62">
        <v>42400</v>
      </c>
      <c r="D165" s="63" t="s">
        <v>1</v>
      </c>
      <c r="E165" s="64">
        <v>18.25</v>
      </c>
      <c r="F165" s="66">
        <v>1</v>
      </c>
      <c r="G165" s="66">
        <v>4.4000000000000004</v>
      </c>
      <c r="H165" s="67">
        <v>334</v>
      </c>
      <c r="I165" s="67">
        <v>1995</v>
      </c>
      <c r="J165" s="66">
        <v>13.123484848484848</v>
      </c>
      <c r="K165" s="67">
        <v>36900</v>
      </c>
      <c r="L165" s="65">
        <v>48</v>
      </c>
      <c r="M165" s="66">
        <v>330.5</v>
      </c>
      <c r="N165" s="65">
        <v>35</v>
      </c>
      <c r="O165" s="65">
        <v>41</v>
      </c>
      <c r="P165" s="65">
        <v>41</v>
      </c>
      <c r="Q165" s="65">
        <v>0</v>
      </c>
      <c r="R165" s="65">
        <v>0</v>
      </c>
      <c r="S165" s="65">
        <v>0</v>
      </c>
      <c r="T165" s="65">
        <v>0</v>
      </c>
      <c r="U165" s="65">
        <v>0</v>
      </c>
      <c r="V165" s="65">
        <v>0</v>
      </c>
      <c r="W165" s="65">
        <v>6.2483403567511404</v>
      </c>
      <c r="X165" s="65">
        <v>0</v>
      </c>
      <c r="Y165" s="65">
        <v>0</v>
      </c>
      <c r="Z165" s="65">
        <v>0</v>
      </c>
      <c r="AA165" s="65">
        <v>0</v>
      </c>
      <c r="AB165" s="70" t="s">
        <v>19</v>
      </c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</row>
    <row r="166" spans="1:52" x14ac:dyDescent="0.3">
      <c r="A166" s="62">
        <v>42400</v>
      </c>
      <c r="B166" s="63" t="s">
        <v>1</v>
      </c>
      <c r="C166" s="62">
        <v>42400</v>
      </c>
      <c r="D166" s="63" t="s">
        <v>25</v>
      </c>
      <c r="E166" s="64">
        <v>5.5</v>
      </c>
      <c r="F166" s="66">
        <v>0.9</v>
      </c>
      <c r="G166" s="66">
        <v>2.2999999999999998</v>
      </c>
      <c r="H166" s="67">
        <v>0</v>
      </c>
      <c r="I166" s="67">
        <v>634</v>
      </c>
      <c r="J166" s="66">
        <v>4.5942028985507246</v>
      </c>
      <c r="K166" s="67">
        <v>36300</v>
      </c>
      <c r="L166" s="65">
        <v>50</v>
      </c>
      <c r="M166" s="66">
        <v>279</v>
      </c>
      <c r="N166" s="65">
        <v>33</v>
      </c>
      <c r="O166" s="65">
        <v>43</v>
      </c>
      <c r="P166" s="65">
        <v>139</v>
      </c>
      <c r="Q166" s="65">
        <v>0</v>
      </c>
      <c r="R166" s="65">
        <v>0</v>
      </c>
      <c r="S166" s="65">
        <v>0</v>
      </c>
      <c r="T166" s="65">
        <v>1</v>
      </c>
      <c r="U166" s="65">
        <v>0</v>
      </c>
      <c r="V166" s="65">
        <v>0</v>
      </c>
      <c r="W166" s="65">
        <v>60.511041009463725</v>
      </c>
      <c r="X166" s="65">
        <v>0</v>
      </c>
      <c r="Y166" s="65">
        <v>0</v>
      </c>
      <c r="Z166" s="65">
        <v>0</v>
      </c>
      <c r="AA166" s="65">
        <v>0</v>
      </c>
      <c r="AB166" s="70" t="s">
        <v>19</v>
      </c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</row>
    <row r="167" spans="1:52" x14ac:dyDescent="0.3">
      <c r="A167" s="71">
        <v>42400</v>
      </c>
      <c r="B167" s="72">
        <v>1500</v>
      </c>
      <c r="C167" s="62">
        <v>42401</v>
      </c>
      <c r="D167" s="63" t="s">
        <v>9</v>
      </c>
      <c r="E167" s="64">
        <v>19.25</v>
      </c>
      <c r="F167" s="66">
        <v>0.5</v>
      </c>
      <c r="G167" s="66">
        <v>2.1</v>
      </c>
      <c r="H167" s="67">
        <v>0</v>
      </c>
      <c r="I167" s="74">
        <v>1016</v>
      </c>
      <c r="J167" s="75">
        <v>8.0634920634920633</v>
      </c>
      <c r="K167" s="67">
        <v>28300</v>
      </c>
      <c r="L167" s="65">
        <v>49</v>
      </c>
      <c r="M167" s="66">
        <v>167.5</v>
      </c>
      <c r="N167" s="65">
        <v>32</v>
      </c>
      <c r="O167" s="65">
        <v>46</v>
      </c>
      <c r="P167" s="65">
        <v>127</v>
      </c>
      <c r="Q167" s="65">
        <v>0</v>
      </c>
      <c r="R167" s="65">
        <v>0</v>
      </c>
      <c r="S167" s="65">
        <v>0</v>
      </c>
      <c r="T167" s="65">
        <v>0</v>
      </c>
      <c r="U167" s="65">
        <v>0</v>
      </c>
      <c r="V167" s="65">
        <v>0</v>
      </c>
      <c r="W167" s="68">
        <v>31.5</v>
      </c>
      <c r="X167" s="73">
        <v>0</v>
      </c>
      <c r="Y167" s="73">
        <v>0</v>
      </c>
      <c r="Z167" s="73">
        <v>0</v>
      </c>
      <c r="AA167" s="73">
        <v>0</v>
      </c>
      <c r="AB167" s="70" t="s">
        <v>19</v>
      </c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</row>
    <row r="168" spans="1:52" x14ac:dyDescent="0.3">
      <c r="A168" s="62">
        <v>42401</v>
      </c>
      <c r="B168" s="63" t="s">
        <v>9</v>
      </c>
      <c r="C168" s="62">
        <v>42401</v>
      </c>
      <c r="D168" s="63" t="s">
        <v>25</v>
      </c>
      <c r="E168" s="64">
        <v>4.75</v>
      </c>
      <c r="F168" s="66">
        <v>1</v>
      </c>
      <c r="G168" s="66">
        <v>2.2999999999999998</v>
      </c>
      <c r="H168" s="67">
        <v>258</v>
      </c>
      <c r="I168" s="67">
        <v>771</v>
      </c>
      <c r="J168" s="66">
        <v>9.8869565217391315</v>
      </c>
      <c r="K168" s="67">
        <v>26200</v>
      </c>
      <c r="L168" s="65">
        <v>50</v>
      </c>
      <c r="M168" s="66">
        <v>212</v>
      </c>
      <c r="N168" s="65">
        <v>35</v>
      </c>
      <c r="O168" s="65">
        <v>48</v>
      </c>
      <c r="P168" s="65">
        <v>47</v>
      </c>
      <c r="Q168" s="65">
        <v>0</v>
      </c>
      <c r="R168" s="65">
        <v>0</v>
      </c>
      <c r="S168" s="65">
        <v>0</v>
      </c>
      <c r="T168" s="65">
        <v>0</v>
      </c>
      <c r="U168" s="65">
        <v>0</v>
      </c>
      <c r="V168" s="65">
        <v>0</v>
      </c>
      <c r="W168" s="68">
        <v>9.5074758135444135</v>
      </c>
      <c r="X168" s="73">
        <v>0</v>
      </c>
      <c r="Y168" s="73">
        <v>0</v>
      </c>
      <c r="Z168" s="73">
        <v>0</v>
      </c>
      <c r="AA168" s="73">
        <v>0</v>
      </c>
      <c r="AB168" s="70" t="s">
        <v>19</v>
      </c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</row>
    <row r="169" spans="1:52" x14ac:dyDescent="0.3">
      <c r="A169" s="62">
        <v>42401</v>
      </c>
      <c r="B169" s="63" t="s">
        <v>25</v>
      </c>
      <c r="C169" s="62">
        <v>42402</v>
      </c>
      <c r="D169" s="63" t="s">
        <v>17</v>
      </c>
      <c r="E169" s="64">
        <v>18.25</v>
      </c>
      <c r="F169" s="66">
        <v>1</v>
      </c>
      <c r="G169" s="66">
        <v>2.2999999999999998</v>
      </c>
      <c r="H169" s="67">
        <v>566</v>
      </c>
      <c r="I169" s="67">
        <v>1885</v>
      </c>
      <c r="J169" s="66">
        <v>23.092753623188408</v>
      </c>
      <c r="K169" s="67">
        <v>20600</v>
      </c>
      <c r="L169" s="65">
        <v>48</v>
      </c>
      <c r="M169" s="66">
        <v>81.5</v>
      </c>
      <c r="N169" s="65">
        <v>32</v>
      </c>
      <c r="O169" s="65">
        <v>45</v>
      </c>
      <c r="P169" s="65">
        <v>82</v>
      </c>
      <c r="Q169" s="65">
        <v>0</v>
      </c>
      <c r="R169" s="65">
        <v>0</v>
      </c>
      <c r="S169" s="65">
        <v>0</v>
      </c>
      <c r="T169" s="65">
        <v>0</v>
      </c>
      <c r="U169" s="65">
        <v>0</v>
      </c>
      <c r="V169" s="65">
        <v>0</v>
      </c>
      <c r="W169" s="68">
        <v>7.1017949039789121</v>
      </c>
      <c r="X169" s="73">
        <v>0</v>
      </c>
      <c r="Y169" s="73">
        <v>0</v>
      </c>
      <c r="Z169" s="73">
        <v>0</v>
      </c>
      <c r="AA169" s="73">
        <v>0</v>
      </c>
      <c r="AB169" s="70" t="s">
        <v>19</v>
      </c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</row>
    <row r="170" spans="1:52" x14ac:dyDescent="0.3">
      <c r="A170" s="62">
        <v>42402</v>
      </c>
      <c r="B170" s="63" t="s">
        <v>17</v>
      </c>
      <c r="C170" s="62">
        <v>42402</v>
      </c>
      <c r="D170" s="63" t="s">
        <v>24</v>
      </c>
      <c r="E170" s="64">
        <v>6.25</v>
      </c>
      <c r="F170" s="66">
        <v>0.9</v>
      </c>
      <c r="G170" s="66">
        <v>2.4</v>
      </c>
      <c r="H170" s="67">
        <v>235</v>
      </c>
      <c r="I170" s="67">
        <v>754</v>
      </c>
      <c r="J170" s="66">
        <v>9.5879629629629637</v>
      </c>
      <c r="K170" s="67">
        <v>16800</v>
      </c>
      <c r="L170" s="65">
        <v>49</v>
      </c>
      <c r="M170" s="66">
        <v>45.5</v>
      </c>
      <c r="N170" s="65">
        <v>33</v>
      </c>
      <c r="O170" s="65">
        <v>45</v>
      </c>
      <c r="P170" s="65">
        <v>31</v>
      </c>
      <c r="Q170" s="65">
        <v>0</v>
      </c>
      <c r="R170" s="65">
        <v>0</v>
      </c>
      <c r="S170" s="65">
        <v>0</v>
      </c>
      <c r="T170" s="65">
        <v>0</v>
      </c>
      <c r="U170" s="65">
        <v>0</v>
      </c>
      <c r="V170" s="65">
        <v>0</v>
      </c>
      <c r="W170" s="68">
        <v>6.4664413326895218</v>
      </c>
      <c r="X170" s="73">
        <v>0</v>
      </c>
      <c r="Y170" s="73">
        <v>0</v>
      </c>
      <c r="Z170" s="73">
        <v>0</v>
      </c>
      <c r="AA170" s="73">
        <v>0</v>
      </c>
      <c r="AB170" s="70" t="s">
        <v>19</v>
      </c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</row>
    <row r="171" spans="1:52" x14ac:dyDescent="0.3">
      <c r="A171" s="62">
        <v>42402</v>
      </c>
      <c r="B171" s="63" t="s">
        <v>24</v>
      </c>
      <c r="C171" s="62">
        <v>42403</v>
      </c>
      <c r="D171" s="63" t="s">
        <v>8</v>
      </c>
      <c r="E171" s="64">
        <v>18.25</v>
      </c>
      <c r="F171" s="66">
        <v>2</v>
      </c>
      <c r="G171" s="65">
        <v>3.3</v>
      </c>
      <c r="H171" s="67">
        <v>906</v>
      </c>
      <c r="I171" s="67">
        <v>3068</v>
      </c>
      <c r="J171" s="66">
        <v>23.044949494949496</v>
      </c>
      <c r="K171" s="67">
        <v>15800</v>
      </c>
      <c r="L171" s="65">
        <v>48</v>
      </c>
      <c r="M171" s="66">
        <v>52.35</v>
      </c>
      <c r="N171" s="65">
        <v>33</v>
      </c>
      <c r="O171" s="65">
        <v>50</v>
      </c>
      <c r="P171" s="65">
        <v>84</v>
      </c>
      <c r="Q171" s="65">
        <v>0</v>
      </c>
      <c r="R171" s="65">
        <v>0</v>
      </c>
      <c r="S171" s="65">
        <v>0</v>
      </c>
      <c r="T171" s="65">
        <v>0</v>
      </c>
      <c r="U171" s="65">
        <v>0</v>
      </c>
      <c r="V171" s="65">
        <v>0</v>
      </c>
      <c r="W171" s="68">
        <v>7.290100593920533</v>
      </c>
      <c r="X171" s="73">
        <v>0</v>
      </c>
      <c r="Y171" s="73">
        <v>0</v>
      </c>
      <c r="Z171" s="73">
        <v>0</v>
      </c>
      <c r="AA171" s="73">
        <v>0</v>
      </c>
      <c r="AB171" s="70" t="s">
        <v>19</v>
      </c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</row>
    <row r="172" spans="1:52" x14ac:dyDescent="0.3">
      <c r="A172" s="62">
        <v>42403</v>
      </c>
      <c r="B172" s="63" t="s">
        <v>8</v>
      </c>
      <c r="C172" s="62">
        <v>42403</v>
      </c>
      <c r="D172" s="63" t="s">
        <v>60</v>
      </c>
      <c r="E172" s="64">
        <v>7</v>
      </c>
      <c r="F172" s="65">
        <v>1.9</v>
      </c>
      <c r="G172" s="65">
        <v>3.4</v>
      </c>
      <c r="H172" s="67">
        <v>693</v>
      </c>
      <c r="I172" s="67">
        <v>1251</v>
      </c>
      <c r="J172" s="66">
        <v>12.211300309597524</v>
      </c>
      <c r="K172" s="67">
        <v>15100</v>
      </c>
      <c r="L172" s="65">
        <v>44</v>
      </c>
      <c r="M172" s="66">
        <v>43.7</v>
      </c>
      <c r="N172" s="65">
        <v>35</v>
      </c>
      <c r="O172" s="65">
        <v>39</v>
      </c>
      <c r="P172" s="65">
        <v>19</v>
      </c>
      <c r="Q172" s="65">
        <v>0</v>
      </c>
      <c r="R172" s="65">
        <v>0</v>
      </c>
      <c r="S172" s="65">
        <v>0</v>
      </c>
      <c r="T172" s="65">
        <v>0</v>
      </c>
      <c r="U172" s="65">
        <v>0</v>
      </c>
      <c r="V172" s="65">
        <v>0</v>
      </c>
      <c r="W172" s="68">
        <v>3.1118717119858017</v>
      </c>
      <c r="X172" s="73">
        <v>0</v>
      </c>
      <c r="Y172" s="73">
        <v>0</v>
      </c>
      <c r="Z172" s="73">
        <v>0</v>
      </c>
      <c r="AA172" s="73">
        <v>0</v>
      </c>
      <c r="AB172" s="70" t="s">
        <v>19</v>
      </c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</row>
    <row r="173" spans="1:52" x14ac:dyDescent="0.3">
      <c r="A173" s="62">
        <v>42403</v>
      </c>
      <c r="B173" s="63" t="s">
        <v>60</v>
      </c>
      <c r="C173" s="62">
        <v>42404</v>
      </c>
      <c r="D173" s="63" t="s">
        <v>2</v>
      </c>
      <c r="E173" s="64">
        <v>16.25</v>
      </c>
      <c r="F173" s="65">
        <v>2.5</v>
      </c>
      <c r="G173" s="65">
        <v>3.9</v>
      </c>
      <c r="H173" s="67">
        <v>2125</v>
      </c>
      <c r="I173" s="67">
        <v>3727</v>
      </c>
      <c r="J173" s="66">
        <v>30.094017094017094</v>
      </c>
      <c r="K173" s="67">
        <v>13700</v>
      </c>
      <c r="L173" s="65">
        <v>43</v>
      </c>
      <c r="M173" s="66">
        <v>50.9</v>
      </c>
      <c r="N173" s="65">
        <v>34</v>
      </c>
      <c r="O173" s="65">
        <v>40</v>
      </c>
      <c r="P173" s="65">
        <v>19</v>
      </c>
      <c r="Q173" s="65">
        <v>0</v>
      </c>
      <c r="R173" s="65">
        <v>0</v>
      </c>
      <c r="S173" s="65">
        <v>0</v>
      </c>
      <c r="T173" s="65">
        <v>0</v>
      </c>
      <c r="U173" s="65">
        <v>0</v>
      </c>
      <c r="V173" s="65">
        <v>0</v>
      </c>
      <c r="W173" s="68">
        <v>1.2627094575404714</v>
      </c>
      <c r="X173" s="73">
        <v>0</v>
      </c>
      <c r="Y173" s="73">
        <v>0</v>
      </c>
      <c r="Z173" s="73">
        <v>0</v>
      </c>
      <c r="AA173" s="73">
        <v>0</v>
      </c>
      <c r="AB173" s="70" t="s">
        <v>19</v>
      </c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</row>
    <row r="174" spans="1:52" x14ac:dyDescent="0.3">
      <c r="A174" s="62">
        <v>42404</v>
      </c>
      <c r="B174" s="63" t="s">
        <v>2</v>
      </c>
      <c r="C174" s="62">
        <v>42404</v>
      </c>
      <c r="D174" s="63" t="s">
        <v>25</v>
      </c>
      <c r="E174" s="64">
        <v>6</v>
      </c>
      <c r="F174" s="65">
        <v>2.2999999999999998</v>
      </c>
      <c r="G174" s="65">
        <v>3.2</v>
      </c>
      <c r="H174" s="67">
        <v>880</v>
      </c>
      <c r="I174" s="67">
        <v>1390</v>
      </c>
      <c r="J174" s="66">
        <v>13.616394927536232</v>
      </c>
      <c r="K174" s="67">
        <v>13300</v>
      </c>
      <c r="L174" s="65">
        <v>49</v>
      </c>
      <c r="M174" s="66">
        <v>38.299999999999997</v>
      </c>
      <c r="N174" s="65">
        <v>35</v>
      </c>
      <c r="O174" s="65">
        <v>52</v>
      </c>
      <c r="P174" s="65">
        <v>6</v>
      </c>
      <c r="Q174" s="65">
        <v>1</v>
      </c>
      <c r="R174" s="65">
        <v>0</v>
      </c>
      <c r="S174" s="65">
        <v>0</v>
      </c>
      <c r="T174" s="65">
        <v>0</v>
      </c>
      <c r="U174" s="65">
        <v>0</v>
      </c>
      <c r="V174" s="65">
        <v>0</v>
      </c>
      <c r="W174" s="68">
        <v>0.88129053716946615</v>
      </c>
      <c r="X174" s="65">
        <v>0.14688175619491103</v>
      </c>
      <c r="Y174" s="73">
        <v>0</v>
      </c>
      <c r="Z174" s="73">
        <v>0</v>
      </c>
      <c r="AA174" s="73">
        <v>0</v>
      </c>
      <c r="AB174" s="70" t="s">
        <v>19</v>
      </c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</row>
    <row r="175" spans="1:52" x14ac:dyDescent="0.3">
      <c r="A175" s="62">
        <v>42404</v>
      </c>
      <c r="B175" s="63" t="s">
        <v>25</v>
      </c>
      <c r="C175" s="62">
        <v>42405</v>
      </c>
      <c r="D175" s="63" t="s">
        <v>8</v>
      </c>
      <c r="E175" s="64">
        <v>18.75</v>
      </c>
      <c r="F175" s="65">
        <v>1.3</v>
      </c>
      <c r="G175" s="65">
        <v>3.1</v>
      </c>
      <c r="H175" s="67">
        <v>693</v>
      </c>
      <c r="I175" s="67">
        <v>1251</v>
      </c>
      <c r="J175" s="66">
        <v>15.610421836228287</v>
      </c>
      <c r="K175" s="67">
        <v>12400</v>
      </c>
      <c r="L175" s="65">
        <v>44</v>
      </c>
      <c r="M175" s="66">
        <v>43.7</v>
      </c>
      <c r="N175" s="65">
        <v>34</v>
      </c>
      <c r="O175" s="65">
        <v>45</v>
      </c>
      <c r="P175" s="65">
        <v>14</v>
      </c>
      <c r="Q175" s="65">
        <v>0</v>
      </c>
      <c r="R175" s="65">
        <v>0</v>
      </c>
      <c r="S175" s="65">
        <v>0</v>
      </c>
      <c r="T175" s="65">
        <v>0</v>
      </c>
      <c r="U175" s="65">
        <v>0</v>
      </c>
      <c r="V175" s="65">
        <v>0</v>
      </c>
      <c r="W175" s="68">
        <v>1.7936735018280083</v>
      </c>
      <c r="X175" s="73">
        <v>0</v>
      </c>
      <c r="Y175" s="73">
        <v>0</v>
      </c>
      <c r="Z175" s="73">
        <v>0</v>
      </c>
      <c r="AA175" s="73">
        <v>0</v>
      </c>
      <c r="AB175" s="70" t="s">
        <v>19</v>
      </c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</row>
    <row r="176" spans="1:52" x14ac:dyDescent="0.3">
      <c r="A176" s="62">
        <v>42405</v>
      </c>
      <c r="B176" s="63" t="s">
        <v>8</v>
      </c>
      <c r="C176" s="62">
        <v>42405</v>
      </c>
      <c r="D176" s="63" t="s">
        <v>61</v>
      </c>
      <c r="E176" s="64">
        <v>5</v>
      </c>
      <c r="F176" s="66">
        <v>1</v>
      </c>
      <c r="G176" s="65">
        <v>3.3</v>
      </c>
      <c r="H176" s="67">
        <v>351</v>
      </c>
      <c r="I176" s="67">
        <v>948</v>
      </c>
      <c r="J176" s="66">
        <v>10.637878787878787</v>
      </c>
      <c r="K176" s="67">
        <v>12200</v>
      </c>
      <c r="L176" s="65">
        <v>46</v>
      </c>
      <c r="M176" s="66">
        <v>28.45</v>
      </c>
      <c r="N176" s="65">
        <v>37</v>
      </c>
      <c r="O176" s="65">
        <v>41</v>
      </c>
      <c r="P176" s="65">
        <v>3</v>
      </c>
      <c r="Q176" s="65">
        <v>0</v>
      </c>
      <c r="R176" s="65">
        <v>0</v>
      </c>
      <c r="S176" s="65">
        <v>0</v>
      </c>
      <c r="T176" s="65">
        <v>0</v>
      </c>
      <c r="U176" s="65">
        <v>0</v>
      </c>
      <c r="V176" s="65">
        <v>0</v>
      </c>
      <c r="W176" s="68">
        <v>0.56402221905711447</v>
      </c>
      <c r="X176" s="73">
        <v>0</v>
      </c>
      <c r="Y176" s="73">
        <v>0</v>
      </c>
      <c r="Z176" s="73">
        <v>0</v>
      </c>
      <c r="AA176" s="73">
        <v>0</v>
      </c>
      <c r="AB176" s="70" t="s">
        <v>19</v>
      </c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</row>
    <row r="177" spans="1:52" x14ac:dyDescent="0.3">
      <c r="A177" s="62">
        <v>42405</v>
      </c>
      <c r="B177" s="63" t="s">
        <v>61</v>
      </c>
      <c r="C177" s="62">
        <v>42406</v>
      </c>
      <c r="D177" s="63" t="s">
        <v>2</v>
      </c>
      <c r="E177" s="64">
        <v>18.25</v>
      </c>
      <c r="F177" s="66">
        <v>1.4</v>
      </c>
      <c r="G177" s="66">
        <v>3</v>
      </c>
      <c r="H177" s="67">
        <v>1396</v>
      </c>
      <c r="I177" s="67">
        <v>3504</v>
      </c>
      <c r="J177" s="66">
        <v>36.085714285714289</v>
      </c>
      <c r="K177" s="67">
        <v>11500</v>
      </c>
      <c r="L177" s="65">
        <v>45</v>
      </c>
      <c r="M177" s="66">
        <v>100.7</v>
      </c>
      <c r="N177" s="65">
        <v>32</v>
      </c>
      <c r="O177" s="65">
        <v>46</v>
      </c>
      <c r="P177" s="65">
        <v>16</v>
      </c>
      <c r="Q177" s="65">
        <v>0</v>
      </c>
      <c r="R177" s="65">
        <v>0</v>
      </c>
      <c r="S177" s="65">
        <v>0</v>
      </c>
      <c r="T177" s="65">
        <v>0</v>
      </c>
      <c r="U177" s="65">
        <v>0</v>
      </c>
      <c r="V177" s="65">
        <v>0</v>
      </c>
      <c r="W177" s="68">
        <v>0.88677751385589854</v>
      </c>
      <c r="X177" s="73">
        <v>0</v>
      </c>
      <c r="Y177" s="73">
        <v>0</v>
      </c>
      <c r="Z177" s="73">
        <v>0</v>
      </c>
      <c r="AA177" s="73">
        <v>0</v>
      </c>
      <c r="AB177" s="70" t="s">
        <v>19</v>
      </c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</row>
    <row r="178" spans="1:52" x14ac:dyDescent="0.3">
      <c r="A178" s="62">
        <v>42406</v>
      </c>
      <c r="B178" s="63" t="s">
        <v>2</v>
      </c>
      <c r="C178" s="62">
        <v>42406</v>
      </c>
      <c r="D178" s="63" t="s">
        <v>25</v>
      </c>
      <c r="E178" s="64">
        <v>6</v>
      </c>
      <c r="F178" s="66">
        <v>1.3</v>
      </c>
      <c r="G178" s="66">
        <v>3.4</v>
      </c>
      <c r="H178" s="67">
        <v>503</v>
      </c>
      <c r="I178" s="67">
        <v>1164</v>
      </c>
      <c r="J178" s="66">
        <v>12.154600301659125</v>
      </c>
      <c r="K178" s="67">
        <v>11300</v>
      </c>
      <c r="L178" s="65">
        <v>49</v>
      </c>
      <c r="M178" s="66">
        <v>25.1</v>
      </c>
      <c r="N178" s="65">
        <v>45</v>
      </c>
      <c r="O178" s="65">
        <v>45</v>
      </c>
      <c r="P178" s="65">
        <v>1</v>
      </c>
      <c r="Q178" s="65">
        <v>0</v>
      </c>
      <c r="R178" s="65">
        <v>0</v>
      </c>
      <c r="S178" s="65">
        <v>0</v>
      </c>
      <c r="T178" s="65">
        <v>0</v>
      </c>
      <c r="U178" s="65">
        <v>0</v>
      </c>
      <c r="V178" s="65">
        <v>0</v>
      </c>
      <c r="W178" s="68">
        <v>0.16454675187690018</v>
      </c>
      <c r="X178" s="73">
        <v>0</v>
      </c>
      <c r="Y178" s="73">
        <v>0</v>
      </c>
      <c r="Z178" s="73">
        <v>0</v>
      </c>
      <c r="AA178" s="73">
        <v>0</v>
      </c>
      <c r="AB178" s="70" t="s">
        <v>19</v>
      </c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</row>
    <row r="179" spans="1:52" x14ac:dyDescent="0.3">
      <c r="A179" s="62">
        <v>42406</v>
      </c>
      <c r="B179" s="63" t="s">
        <v>25</v>
      </c>
      <c r="C179" s="62">
        <v>42407</v>
      </c>
      <c r="D179" s="63" t="s">
        <v>11</v>
      </c>
      <c r="E179" s="64">
        <v>17</v>
      </c>
      <c r="F179" s="66">
        <v>1.8</v>
      </c>
      <c r="G179" s="66">
        <v>3</v>
      </c>
      <c r="H179" s="67">
        <v>1419</v>
      </c>
      <c r="I179" s="67">
        <v>3149</v>
      </c>
      <c r="J179" s="66">
        <v>30.633333333333333</v>
      </c>
      <c r="K179" s="67">
        <v>10800</v>
      </c>
      <c r="L179" s="65">
        <v>50</v>
      </c>
      <c r="M179" s="66">
        <v>24</v>
      </c>
      <c r="N179" s="65">
        <v>36</v>
      </c>
      <c r="O179" s="65">
        <v>41</v>
      </c>
      <c r="P179" s="65">
        <v>6</v>
      </c>
      <c r="Q179" s="65">
        <v>0</v>
      </c>
      <c r="R179" s="65">
        <v>0</v>
      </c>
      <c r="S179" s="65">
        <v>0</v>
      </c>
      <c r="T179" s="65">
        <v>0</v>
      </c>
      <c r="U179" s="65">
        <v>0</v>
      </c>
      <c r="V179" s="65">
        <v>0</v>
      </c>
      <c r="W179" s="68">
        <v>0.39173014145810664</v>
      </c>
      <c r="X179" s="73">
        <v>0</v>
      </c>
      <c r="Y179" s="73">
        <v>0</v>
      </c>
      <c r="Z179" s="73">
        <v>0</v>
      </c>
      <c r="AA179" s="73">
        <v>0</v>
      </c>
      <c r="AB179" s="70" t="s">
        <v>19</v>
      </c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</row>
    <row r="180" spans="1:52" x14ac:dyDescent="0.3">
      <c r="A180" s="62">
        <v>42407</v>
      </c>
      <c r="B180" s="63" t="s">
        <v>11</v>
      </c>
      <c r="C180" s="62">
        <v>42407</v>
      </c>
      <c r="D180" s="63" t="s">
        <v>62</v>
      </c>
      <c r="E180" s="64">
        <v>5.75</v>
      </c>
      <c r="F180" s="66">
        <v>2.1</v>
      </c>
      <c r="G180" s="66">
        <v>3.7</v>
      </c>
      <c r="H180" s="67">
        <v>485</v>
      </c>
      <c r="I180" s="67">
        <v>900</v>
      </c>
      <c r="J180" s="66">
        <v>7.9032604032604032</v>
      </c>
      <c r="K180" s="67">
        <v>10600</v>
      </c>
      <c r="L180" s="65">
        <v>50</v>
      </c>
      <c r="M180" s="66">
        <v>34.25</v>
      </c>
      <c r="N180" s="65">
        <v>35</v>
      </c>
      <c r="O180" s="65">
        <v>38</v>
      </c>
      <c r="P180" s="65">
        <v>2</v>
      </c>
      <c r="Q180" s="65">
        <v>0</v>
      </c>
      <c r="R180" s="65">
        <v>0</v>
      </c>
      <c r="S180" s="65">
        <v>0</v>
      </c>
      <c r="T180" s="65">
        <v>0</v>
      </c>
      <c r="U180" s="65">
        <v>0</v>
      </c>
      <c r="V180" s="65">
        <v>0</v>
      </c>
      <c r="W180" s="68">
        <v>0.50612023341023205</v>
      </c>
      <c r="X180" s="73">
        <v>0</v>
      </c>
      <c r="Y180" s="73">
        <v>0</v>
      </c>
      <c r="Z180" s="73">
        <v>0</v>
      </c>
      <c r="AA180" s="73">
        <v>0</v>
      </c>
      <c r="AB180" s="70" t="s">
        <v>19</v>
      </c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</row>
    <row r="181" spans="1:52" x14ac:dyDescent="0.3">
      <c r="A181" s="54">
        <v>42407</v>
      </c>
      <c r="B181" s="55" t="s">
        <v>62</v>
      </c>
      <c r="C181" s="54">
        <v>42408</v>
      </c>
      <c r="D181" s="55" t="s">
        <v>2</v>
      </c>
      <c r="E181" s="56">
        <v>19.25</v>
      </c>
      <c r="F181" s="57">
        <v>1.9</v>
      </c>
      <c r="G181" s="57">
        <v>2.75</v>
      </c>
      <c r="H181" s="58">
        <v>1841</v>
      </c>
      <c r="I181" s="58">
        <v>3375</v>
      </c>
      <c r="J181" s="57">
        <v>36.603668261563001</v>
      </c>
      <c r="K181" s="58">
        <v>10200</v>
      </c>
      <c r="L181" s="59">
        <v>51</v>
      </c>
      <c r="M181" s="57">
        <v>36.5</v>
      </c>
      <c r="N181" s="59">
        <v>34</v>
      </c>
      <c r="O181" s="59">
        <v>53</v>
      </c>
      <c r="P181" s="59">
        <v>15</v>
      </c>
      <c r="Q181" s="59">
        <v>1</v>
      </c>
      <c r="R181" s="59">
        <v>0</v>
      </c>
      <c r="S181" s="59">
        <v>0</v>
      </c>
      <c r="T181" s="59">
        <v>0</v>
      </c>
      <c r="U181" s="59">
        <v>0</v>
      </c>
      <c r="V181" s="59">
        <v>0</v>
      </c>
      <c r="W181" s="59">
        <v>0.40979499357312471</v>
      </c>
      <c r="X181" s="59">
        <v>2.7319666238208317E-2</v>
      </c>
      <c r="Y181" s="61">
        <v>0</v>
      </c>
      <c r="Z181" s="61">
        <v>0</v>
      </c>
      <c r="AA181" s="61">
        <v>0</v>
      </c>
      <c r="AB181" s="60" t="s">
        <v>63</v>
      </c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</row>
    <row r="182" spans="1:52" x14ac:dyDescent="0.3">
      <c r="A182" s="54">
        <v>42408</v>
      </c>
      <c r="B182" s="55" t="s">
        <v>2</v>
      </c>
      <c r="C182" s="54">
        <v>42408</v>
      </c>
      <c r="D182" s="55" t="s">
        <v>31</v>
      </c>
      <c r="E182" s="56">
        <v>5.5</v>
      </c>
      <c r="F182" s="57">
        <v>3</v>
      </c>
      <c r="G182" s="57">
        <v>3.4</v>
      </c>
      <c r="H182" s="58">
        <v>1025</v>
      </c>
      <c r="I182" s="58">
        <v>1139</v>
      </c>
      <c r="J182" s="57">
        <v>11.277777777777779</v>
      </c>
      <c r="K182" s="58">
        <v>10100</v>
      </c>
      <c r="L182" s="59">
        <v>54</v>
      </c>
      <c r="M182" s="57">
        <v>25.9</v>
      </c>
      <c r="N182" s="59">
        <v>38</v>
      </c>
      <c r="O182" s="59">
        <v>38</v>
      </c>
      <c r="P182" s="59">
        <v>1</v>
      </c>
      <c r="Q182" s="59">
        <v>0</v>
      </c>
      <c r="R182" s="59">
        <v>0</v>
      </c>
      <c r="S182" s="59">
        <v>0</v>
      </c>
      <c r="T182" s="59">
        <v>0</v>
      </c>
      <c r="U182" s="59">
        <v>0</v>
      </c>
      <c r="V182" s="59">
        <v>0</v>
      </c>
      <c r="W182" s="69">
        <v>8.8669950738916245E-2</v>
      </c>
      <c r="X182" s="61">
        <v>0</v>
      </c>
      <c r="Y182" s="61">
        <v>0</v>
      </c>
      <c r="Z182" s="61">
        <v>0</v>
      </c>
      <c r="AA182" s="61">
        <v>0</v>
      </c>
      <c r="AB182" s="60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</row>
    <row r="183" spans="1:52" x14ac:dyDescent="0.3">
      <c r="A183" s="54">
        <v>42408</v>
      </c>
      <c r="B183" s="55" t="s">
        <v>31</v>
      </c>
      <c r="C183" s="54">
        <v>42409</v>
      </c>
      <c r="D183" s="55" t="s">
        <v>64</v>
      </c>
      <c r="E183" s="56">
        <v>20.25</v>
      </c>
      <c r="F183" s="57">
        <v>3.2</v>
      </c>
      <c r="G183" s="57">
        <v>3.6</v>
      </c>
      <c r="H183" s="58">
        <v>3821</v>
      </c>
      <c r="I183" s="58">
        <v>4255</v>
      </c>
      <c r="J183" s="57">
        <v>39.60011574074074</v>
      </c>
      <c r="K183" s="58">
        <v>9690</v>
      </c>
      <c r="L183" s="59">
        <v>53</v>
      </c>
      <c r="M183" s="57">
        <v>20.55</v>
      </c>
      <c r="N183" s="59">
        <v>38</v>
      </c>
      <c r="O183" s="59">
        <v>43</v>
      </c>
      <c r="P183" s="59">
        <v>16</v>
      </c>
      <c r="Q183" s="59">
        <v>0</v>
      </c>
      <c r="R183" s="59">
        <v>0</v>
      </c>
      <c r="S183" s="59">
        <v>0</v>
      </c>
      <c r="T183" s="59">
        <v>0</v>
      </c>
      <c r="U183" s="59">
        <v>0</v>
      </c>
      <c r="V183" s="59">
        <v>0</v>
      </c>
      <c r="W183" s="69">
        <v>0.40403922313638957</v>
      </c>
      <c r="X183" s="61">
        <v>0</v>
      </c>
      <c r="Y183" s="61">
        <v>0</v>
      </c>
      <c r="Z183" s="61">
        <v>0</v>
      </c>
      <c r="AA183" s="61">
        <v>0</v>
      </c>
      <c r="AB183" s="60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</row>
    <row r="184" spans="1:52" x14ac:dyDescent="0.3">
      <c r="A184" s="54">
        <v>42409</v>
      </c>
      <c r="B184" s="55" t="s">
        <v>64</v>
      </c>
      <c r="C184" s="54">
        <v>42410</v>
      </c>
      <c r="D184" s="55" t="s">
        <v>7</v>
      </c>
      <c r="E184" s="56">
        <v>20.75</v>
      </c>
      <c r="F184" s="57">
        <v>3</v>
      </c>
      <c r="G184" s="57">
        <v>3.6</v>
      </c>
      <c r="H184" s="58">
        <v>3646</v>
      </c>
      <c r="I184" s="58">
        <v>4321</v>
      </c>
      <c r="J184" s="57">
        <v>40.260185185185186</v>
      </c>
      <c r="K184" s="58">
        <v>9390</v>
      </c>
      <c r="L184" s="59">
        <v>51</v>
      </c>
      <c r="M184" s="57">
        <v>24.5</v>
      </c>
      <c r="N184" s="59">
        <v>37</v>
      </c>
      <c r="O184" s="59">
        <v>40</v>
      </c>
      <c r="P184" s="59">
        <v>9</v>
      </c>
      <c r="Q184" s="59">
        <v>0</v>
      </c>
      <c r="R184" s="59">
        <v>0</v>
      </c>
      <c r="S184" s="59">
        <v>0</v>
      </c>
      <c r="T184" s="59">
        <v>0</v>
      </c>
      <c r="U184" s="59">
        <v>0</v>
      </c>
      <c r="V184" s="59">
        <v>0</v>
      </c>
      <c r="W184" s="69">
        <v>0.22354591660725373</v>
      </c>
      <c r="X184" s="61">
        <v>0</v>
      </c>
      <c r="Y184" s="61">
        <v>0</v>
      </c>
      <c r="Z184" s="61">
        <v>0</v>
      </c>
      <c r="AA184" s="61">
        <v>0</v>
      </c>
      <c r="AB184" s="60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</row>
    <row r="185" spans="1:52" x14ac:dyDescent="0.3">
      <c r="A185" s="54">
        <v>42410</v>
      </c>
      <c r="B185" s="55" t="s">
        <v>7</v>
      </c>
      <c r="C185" s="54">
        <v>42410</v>
      </c>
      <c r="D185" s="55" t="s">
        <v>27</v>
      </c>
      <c r="E185" s="56">
        <v>8.5</v>
      </c>
      <c r="F185" s="57">
        <v>2.8</v>
      </c>
      <c r="G185" s="57">
        <v>3.5</v>
      </c>
      <c r="H185" s="58">
        <v>1534</v>
      </c>
      <c r="I185" s="58">
        <v>1887</v>
      </c>
      <c r="J185" s="57">
        <v>18.116666666666667</v>
      </c>
      <c r="K185" s="58">
        <v>9250</v>
      </c>
      <c r="L185" s="59">
        <v>54</v>
      </c>
      <c r="M185" s="57">
        <v>21.35</v>
      </c>
      <c r="N185" s="59">
        <v>45</v>
      </c>
      <c r="O185" s="59">
        <v>45</v>
      </c>
      <c r="P185" s="59">
        <v>1</v>
      </c>
      <c r="Q185" s="59">
        <v>0</v>
      </c>
      <c r="R185" s="59">
        <v>0</v>
      </c>
      <c r="S185" s="59">
        <v>0</v>
      </c>
      <c r="T185" s="59">
        <v>0</v>
      </c>
      <c r="U185" s="59">
        <v>0</v>
      </c>
      <c r="V185" s="59">
        <v>0</v>
      </c>
      <c r="W185" s="69">
        <v>5.5197792088316468E-2</v>
      </c>
      <c r="X185" s="61">
        <v>0</v>
      </c>
      <c r="Y185" s="61">
        <v>0</v>
      </c>
      <c r="Z185" s="61">
        <v>0</v>
      </c>
      <c r="AA185" s="61">
        <v>0</v>
      </c>
      <c r="AB185" s="60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</row>
    <row r="186" spans="1:52" x14ac:dyDescent="0.3">
      <c r="A186" s="54">
        <v>42410</v>
      </c>
      <c r="B186" s="55" t="s">
        <v>27</v>
      </c>
      <c r="C186" s="54">
        <v>42411</v>
      </c>
      <c r="D186" s="55" t="s">
        <v>2</v>
      </c>
      <c r="E186" s="56">
        <v>17</v>
      </c>
      <c r="F186" s="57">
        <v>3</v>
      </c>
      <c r="G186" s="57">
        <v>3.4</v>
      </c>
      <c r="H186" s="58">
        <v>2921</v>
      </c>
      <c r="I186" s="58">
        <v>3476</v>
      </c>
      <c r="J186" s="57">
        <v>33.266993464052284</v>
      </c>
      <c r="K186" s="58">
        <v>9110</v>
      </c>
      <c r="L186" s="59">
        <v>52</v>
      </c>
      <c r="M186" s="57">
        <v>20.100000000000001</v>
      </c>
      <c r="N186" s="59">
        <v>37</v>
      </c>
      <c r="O186" s="59">
        <v>42</v>
      </c>
      <c r="P186" s="59">
        <v>4</v>
      </c>
      <c r="Q186" s="59">
        <v>0</v>
      </c>
      <c r="R186" s="59">
        <v>0</v>
      </c>
      <c r="S186" s="59">
        <v>0</v>
      </c>
      <c r="T186" s="59">
        <v>0</v>
      </c>
      <c r="U186" s="59">
        <v>0</v>
      </c>
      <c r="V186" s="59">
        <v>0</v>
      </c>
      <c r="W186" s="69">
        <v>0.12023929978290128</v>
      </c>
      <c r="X186" s="61">
        <v>0</v>
      </c>
      <c r="Y186" s="61">
        <v>0</v>
      </c>
      <c r="Z186" s="61">
        <v>0</v>
      </c>
      <c r="AA186" s="61">
        <v>0</v>
      </c>
      <c r="AB186" s="60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</row>
    <row r="187" spans="1:52" x14ac:dyDescent="0.3">
      <c r="A187" s="54">
        <v>42411</v>
      </c>
      <c r="B187" s="55" t="s">
        <v>2</v>
      </c>
      <c r="C187" s="54">
        <v>42412</v>
      </c>
      <c r="D187" s="55" t="s">
        <v>1</v>
      </c>
      <c r="E187" s="56">
        <v>24.5</v>
      </c>
      <c r="F187" s="57">
        <v>2.9</v>
      </c>
      <c r="G187" s="57">
        <v>3.6</v>
      </c>
      <c r="H187" s="58">
        <v>4124</v>
      </c>
      <c r="I187" s="58">
        <v>5005</v>
      </c>
      <c r="J187" s="57">
        <v>46.872445721583652</v>
      </c>
      <c r="K187" s="58">
        <v>8010</v>
      </c>
      <c r="L187" s="59">
        <v>55</v>
      </c>
      <c r="M187" s="57">
        <v>19.7</v>
      </c>
      <c r="N187" s="59">
        <v>36</v>
      </c>
      <c r="O187" s="59">
        <v>50</v>
      </c>
      <c r="P187" s="59">
        <v>8</v>
      </c>
      <c r="Q187" s="59">
        <v>0</v>
      </c>
      <c r="R187" s="59">
        <v>0</v>
      </c>
      <c r="S187" s="59">
        <v>0</v>
      </c>
      <c r="T187" s="59">
        <v>0</v>
      </c>
      <c r="U187" s="59">
        <v>0</v>
      </c>
      <c r="V187" s="59">
        <v>0</v>
      </c>
      <c r="W187" s="69">
        <v>0.17067596701735982</v>
      </c>
      <c r="X187" s="61">
        <v>0</v>
      </c>
      <c r="Y187" s="61">
        <v>0</v>
      </c>
      <c r="Z187" s="61">
        <v>0</v>
      </c>
      <c r="AA187" s="61">
        <v>0</v>
      </c>
      <c r="AB187" s="60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</row>
    <row r="188" spans="1:52" x14ac:dyDescent="0.3">
      <c r="A188" s="54">
        <v>42412</v>
      </c>
      <c r="B188" s="55" t="s">
        <v>1</v>
      </c>
      <c r="C188" s="54">
        <v>42412</v>
      </c>
      <c r="D188" s="55" t="s">
        <v>65</v>
      </c>
      <c r="E188" s="56">
        <v>7.5</v>
      </c>
      <c r="F188" s="57">
        <v>2.6</v>
      </c>
      <c r="G188" s="57">
        <v>3.4</v>
      </c>
      <c r="H188" s="58">
        <v>1147</v>
      </c>
      <c r="I188" s="58">
        <v>1442</v>
      </c>
      <c r="J188" s="57">
        <v>14.421191553544494</v>
      </c>
      <c r="K188" s="58">
        <v>8870</v>
      </c>
      <c r="L188" s="59">
        <v>56</v>
      </c>
      <c r="M188" s="57">
        <v>16.8</v>
      </c>
      <c r="N188" s="59">
        <v>39</v>
      </c>
      <c r="O188" s="59">
        <v>52</v>
      </c>
      <c r="P188" s="59">
        <v>4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69">
        <v>0.27736959079618251</v>
      </c>
      <c r="X188" s="61">
        <v>0</v>
      </c>
      <c r="Y188" s="61">
        <v>0</v>
      </c>
      <c r="Z188" s="61">
        <v>0</v>
      </c>
      <c r="AA188" s="61">
        <v>0</v>
      </c>
      <c r="AB188" s="60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</row>
    <row r="189" spans="1:52" x14ac:dyDescent="0.3">
      <c r="A189" s="54">
        <v>42412</v>
      </c>
      <c r="B189" s="55" t="s">
        <v>65</v>
      </c>
      <c r="C189" s="54">
        <v>42413</v>
      </c>
      <c r="D189" s="55" t="s">
        <v>5</v>
      </c>
      <c r="E189" s="56">
        <v>16</v>
      </c>
      <c r="F189" s="57">
        <v>2.7</v>
      </c>
      <c r="G189" s="57">
        <v>3.8</v>
      </c>
      <c r="H189" s="58">
        <v>2696</v>
      </c>
      <c r="I189" s="58">
        <v>3385</v>
      </c>
      <c r="J189" s="57">
        <v>31.488466536712153</v>
      </c>
      <c r="K189" s="58">
        <v>8760</v>
      </c>
      <c r="L189" s="59">
        <v>54</v>
      </c>
      <c r="M189" s="57">
        <v>20.85</v>
      </c>
      <c r="N189" s="59">
        <v>39</v>
      </c>
      <c r="O189" s="59">
        <v>40</v>
      </c>
      <c r="P189" s="59">
        <v>3</v>
      </c>
      <c r="Q189" s="59">
        <v>0</v>
      </c>
      <c r="R189" s="59">
        <v>0</v>
      </c>
      <c r="S189" s="59">
        <v>0</v>
      </c>
      <c r="T189" s="59">
        <v>0</v>
      </c>
      <c r="U189" s="59">
        <v>0</v>
      </c>
      <c r="V189" s="59">
        <v>0</v>
      </c>
      <c r="W189" s="69">
        <v>9.5272978647668469E-2</v>
      </c>
      <c r="X189" s="61">
        <v>0</v>
      </c>
      <c r="Y189" s="61">
        <v>0</v>
      </c>
      <c r="Z189" s="61">
        <v>0</v>
      </c>
      <c r="AA189" s="61">
        <v>0</v>
      </c>
      <c r="AB189" s="60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</row>
    <row r="190" spans="1:52" x14ac:dyDescent="0.3">
      <c r="A190" s="54">
        <v>42413</v>
      </c>
      <c r="B190" s="55" t="s">
        <v>5</v>
      </c>
      <c r="C190" s="54">
        <v>42414</v>
      </c>
      <c r="D190" s="55" t="s">
        <v>1</v>
      </c>
      <c r="E190" s="56">
        <v>25</v>
      </c>
      <c r="F190" s="57">
        <v>2.7</v>
      </c>
      <c r="G190" s="57">
        <v>3.7</v>
      </c>
      <c r="H190" s="58">
        <v>3970</v>
      </c>
      <c r="I190" s="58">
        <v>5149</v>
      </c>
      <c r="J190" s="57">
        <v>47.699866533199859</v>
      </c>
      <c r="K190" s="58">
        <v>8550</v>
      </c>
      <c r="L190" s="59">
        <v>54</v>
      </c>
      <c r="M190" s="57">
        <v>22.5</v>
      </c>
      <c r="N190" s="59">
        <v>31</v>
      </c>
      <c r="O190" s="59">
        <v>50</v>
      </c>
      <c r="P190" s="59">
        <v>7</v>
      </c>
      <c r="Q190" s="59">
        <v>0</v>
      </c>
      <c r="R190" s="59">
        <v>0</v>
      </c>
      <c r="S190" s="59">
        <v>0</v>
      </c>
      <c r="T190" s="59">
        <v>0</v>
      </c>
      <c r="U190" s="59">
        <v>0</v>
      </c>
      <c r="V190" s="59">
        <v>0</v>
      </c>
      <c r="W190" s="69">
        <v>0.14675093472489886</v>
      </c>
      <c r="X190" s="61">
        <v>0</v>
      </c>
      <c r="Y190" s="61">
        <v>0</v>
      </c>
      <c r="Z190" s="61">
        <v>0</v>
      </c>
      <c r="AA190" s="61">
        <v>0</v>
      </c>
      <c r="AB190" s="60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</row>
    <row r="191" spans="1:52" x14ac:dyDescent="0.3">
      <c r="A191" s="54">
        <v>42414</v>
      </c>
      <c r="B191" s="55" t="s">
        <v>1</v>
      </c>
      <c r="C191" s="54">
        <v>42415</v>
      </c>
      <c r="D191" s="55" t="s">
        <v>5</v>
      </c>
      <c r="E191" s="56">
        <v>23</v>
      </c>
      <c r="F191" s="57">
        <v>2.9</v>
      </c>
      <c r="G191" s="57">
        <v>3.6</v>
      </c>
      <c r="H191" s="58">
        <v>3646</v>
      </c>
      <c r="I191" s="58">
        <v>4922</v>
      </c>
      <c r="J191" s="57">
        <v>43.741060025542779</v>
      </c>
      <c r="K191" s="58">
        <v>8330</v>
      </c>
      <c r="L191" s="59">
        <v>53</v>
      </c>
      <c r="M191" s="57">
        <v>21.2</v>
      </c>
      <c r="N191" s="59">
        <v>36</v>
      </c>
      <c r="O191" s="59">
        <v>50</v>
      </c>
      <c r="P191" s="59">
        <v>7</v>
      </c>
      <c r="Q191" s="59">
        <v>0</v>
      </c>
      <c r="R191" s="59">
        <v>0</v>
      </c>
      <c r="S191" s="59">
        <v>0</v>
      </c>
      <c r="T191" s="59">
        <v>0</v>
      </c>
      <c r="U191" s="59">
        <v>0</v>
      </c>
      <c r="V191" s="59">
        <v>1</v>
      </c>
      <c r="W191" s="69">
        <v>0.16003270144601708</v>
      </c>
      <c r="X191" s="61" t="s">
        <v>66</v>
      </c>
      <c r="Y191" s="61">
        <v>0</v>
      </c>
      <c r="Z191" s="61">
        <v>0</v>
      </c>
      <c r="AA191" s="61">
        <v>0</v>
      </c>
      <c r="AB191" s="60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</row>
    <row r="192" spans="1:52" x14ac:dyDescent="0.3">
      <c r="A192" s="54">
        <v>42415</v>
      </c>
      <c r="B192" s="55" t="s">
        <v>5</v>
      </c>
      <c r="C192" s="54">
        <v>42416</v>
      </c>
      <c r="D192" s="55" t="s">
        <v>67</v>
      </c>
      <c r="E192" s="56">
        <v>26.5</v>
      </c>
      <c r="F192" s="57">
        <v>2.9</v>
      </c>
      <c r="G192" s="57">
        <v>3.6</v>
      </c>
      <c r="H192" s="58">
        <v>538</v>
      </c>
      <c r="I192" s="58">
        <v>5193</v>
      </c>
      <c r="J192" s="57">
        <v>27.133620689655171</v>
      </c>
      <c r="K192" s="58">
        <v>8180</v>
      </c>
      <c r="L192" s="59">
        <v>58</v>
      </c>
      <c r="M192" s="57">
        <v>22.2</v>
      </c>
      <c r="N192" s="59">
        <v>42</v>
      </c>
      <c r="O192" s="59">
        <v>42</v>
      </c>
      <c r="P192" s="59">
        <v>1</v>
      </c>
      <c r="Q192" s="59">
        <v>0</v>
      </c>
      <c r="R192" s="59">
        <v>0</v>
      </c>
      <c r="S192" s="59">
        <v>0</v>
      </c>
      <c r="T192" s="59">
        <v>0</v>
      </c>
      <c r="U192" s="59">
        <v>0</v>
      </c>
      <c r="V192" s="59">
        <v>1</v>
      </c>
      <c r="W192" s="69">
        <v>3.6854646544876891E-2</v>
      </c>
      <c r="X192" s="61">
        <v>0</v>
      </c>
      <c r="Y192" s="61">
        <v>0</v>
      </c>
      <c r="Z192" s="61">
        <v>0</v>
      </c>
      <c r="AA192" s="61">
        <v>0</v>
      </c>
      <c r="AB192" s="60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</row>
    <row r="193" spans="1:52" x14ac:dyDescent="0.3">
      <c r="A193" s="54">
        <v>42416</v>
      </c>
      <c r="B193" s="55" t="s">
        <v>67</v>
      </c>
      <c r="C193" s="54">
        <v>42417</v>
      </c>
      <c r="D193" s="55" t="s">
        <v>2</v>
      </c>
      <c r="E193" s="56">
        <v>22</v>
      </c>
      <c r="F193" s="57">
        <v>2.5</v>
      </c>
      <c r="G193" s="57">
        <v>3</v>
      </c>
      <c r="H193" s="58">
        <v>3115</v>
      </c>
      <c r="I193" s="58">
        <v>4124</v>
      </c>
      <c r="J193" s="57">
        <v>43.677777777777784</v>
      </c>
      <c r="K193" s="58">
        <v>8140</v>
      </c>
      <c r="L193" s="59">
        <v>57</v>
      </c>
      <c r="M193" s="57">
        <v>17.2</v>
      </c>
      <c r="N193" s="59">
        <v>39</v>
      </c>
      <c r="O193" s="59">
        <v>60</v>
      </c>
      <c r="P193" s="59">
        <v>3</v>
      </c>
      <c r="Q193" s="59">
        <v>1</v>
      </c>
      <c r="R193" s="59">
        <v>0</v>
      </c>
      <c r="S193" s="59">
        <v>0</v>
      </c>
      <c r="T193" s="59">
        <v>0</v>
      </c>
      <c r="U193" s="59">
        <v>0</v>
      </c>
      <c r="V193" s="59">
        <v>0</v>
      </c>
      <c r="W193" s="69">
        <v>6.8684813024675648E-2</v>
      </c>
      <c r="X193" s="59">
        <v>2.2894937674891883E-2</v>
      </c>
      <c r="Y193" s="61">
        <v>0</v>
      </c>
      <c r="Z193" s="61">
        <v>0</v>
      </c>
      <c r="AA193" s="61">
        <v>0</v>
      </c>
      <c r="AB193" s="60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34 North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Karly Wagner</dc:creator>
  <cp:lastModifiedBy>Karly Wagner</cp:lastModifiedBy>
  <dcterms:created xsi:type="dcterms:W3CDTF">2016-01-27T19:47:37Z</dcterms:created>
  <dcterms:modified xsi:type="dcterms:W3CDTF">2016-02-18T21:04:03Z</dcterms:modified>
</cp:coreProperties>
</file>